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029"/>
  <workbookPr defaultThemeVersion="166925"/>
  <bookViews>
    <workbookView xWindow="36616" yWindow="65416" windowWidth="29040" windowHeight="15840" activeTab="3"/>
  </bookViews>
  <sheets>
    <sheet name="0. INSTRUCTIONS TO FILL IN" sheetId="12" r:id="rId1"/>
    <sheet name="1. Evaluation Model Complete" sheetId="1" r:id="rId2"/>
    <sheet name="2. Annex 8 Contract_Spare parts" sheetId="2" r:id="rId3"/>
    <sheet name="3. Annex 9 - Preventive Inspec." sheetId="13" r:id="rId4"/>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<sst xmlns="http://schemas.openxmlformats.org/spreadsheetml/2006/main" count="219" uniqueCount="180">
  <si>
    <t>Item</t>
  </si>
  <si>
    <t>Price per unit of measurement in EUR excl. VAT</t>
  </si>
  <si>
    <t>Total price in EUR excl. VAT</t>
  </si>
  <si>
    <t>Pc.</t>
  </si>
  <si>
    <t>Note</t>
  </si>
  <si>
    <t>hour</t>
  </si>
  <si>
    <t>Total tender Price (for evaluation purpose only)</t>
  </si>
  <si>
    <t>complete</t>
  </si>
  <si>
    <t xml:space="preserve">Total price </t>
  </si>
  <si>
    <t>Pattern for filling:</t>
  </si>
  <si>
    <t>Type of material / spare part</t>
  </si>
  <si>
    <t>Instructions to fill in the Annex No. 5 of Tender Documentation - "Evaluation Model"</t>
  </si>
  <si>
    <t>2.</t>
  </si>
  <si>
    <t>Item Nr.</t>
  </si>
  <si>
    <t>lump-sum</t>
  </si>
  <si>
    <t>1.</t>
  </si>
  <si>
    <t>Price for the Device in EUR excl. VAT</t>
  </si>
  <si>
    <t>Price for the operators training in EUR excl. VAT</t>
  </si>
  <si>
    <t xml:space="preserve">Lump-sum price amounting to covering all costs incurred by the Contractor’s engineer (costs of travelling to the Client’s Site and back, accommodation, travel expenses, time on the road, etc.) when conducting unscheduled servicing on the Device in EUR excl. VAT </t>
  </si>
  <si>
    <t xml:space="preserve">Unit of measurement </t>
  </si>
  <si>
    <t>Annex No. 5 of Tender Documentation - "Evaluation Model" - List 1 "Evaluation Model Complete"</t>
  </si>
  <si>
    <t>Spine tape</t>
  </si>
  <si>
    <t>30 years of operation</t>
  </si>
  <si>
    <t>Hotmelt glue</t>
  </si>
  <si>
    <t>Unit</t>
  </si>
  <si>
    <t>Description</t>
  </si>
  <si>
    <t>pcs.</t>
  </si>
  <si>
    <t>Stamping numbering tape</t>
  </si>
  <si>
    <r>
      <t xml:space="preserve">Estimated costs associated with the </t>
    </r>
    <r>
      <rPr>
        <b/>
        <sz val="11"/>
        <rFont val="Calibri"/>
        <family val="2"/>
        <scheme val="minor"/>
      </rPr>
      <t xml:space="preserve"> spare parts and consumables </t>
    </r>
    <r>
      <rPr>
        <sz val="11"/>
        <rFont val="Calibri"/>
        <family val="2"/>
        <scheme val="minor"/>
      </rPr>
      <t>of the Device for 30</t>
    </r>
    <r>
      <rPr>
        <b/>
        <sz val="11"/>
        <rFont val="Calibri"/>
        <family val="2"/>
        <scheme val="minor"/>
      </rPr>
      <t xml:space="preserve"> years</t>
    </r>
  </si>
  <si>
    <t>Detailed overview of carrying out preventive inspections:</t>
  </si>
  <si>
    <t>Recalculation - frequency in 30 years</t>
  </si>
  <si>
    <t>Estimated quantity  (for 30 years) / Relative to the required lifetime of the Device - 30 years</t>
  </si>
  <si>
    <t>0.</t>
  </si>
  <si>
    <t>m</t>
  </si>
  <si>
    <t>Public Contract "Supply of a passport production line including numbering // Dodávka pasové linky včetně číslování"</t>
  </si>
  <si>
    <r>
      <t xml:space="preserve">Price for </t>
    </r>
    <r>
      <rPr>
        <b/>
        <sz val="11"/>
        <rFont val="Calibri"/>
        <family val="2"/>
        <scheme val="minor"/>
      </rPr>
      <t>out-of-warranty maintenance</t>
    </r>
    <r>
      <rPr>
        <sz val="11"/>
        <rFont val="Calibri"/>
        <family val="2"/>
        <scheme val="minor"/>
      </rPr>
      <t xml:space="preserve"> of the Device outside the Contractor’s regular working hours (on working days</t>
    </r>
    <r>
      <rPr>
        <b/>
        <sz val="11"/>
        <rFont val="Calibri"/>
        <family val="2"/>
        <scheme val="minor"/>
      </rPr>
      <t xml:space="preserve"> from 18:00 to 8:00</t>
    </r>
    <r>
      <rPr>
        <sz val="11"/>
        <rFont val="Calibri"/>
        <family val="2"/>
        <scheme val="minor"/>
      </rPr>
      <t xml:space="preserve"> in EUR excl. VAT </t>
    </r>
  </si>
  <si>
    <r>
      <t xml:space="preserve">Price for </t>
    </r>
    <r>
      <rPr>
        <b/>
        <sz val="11"/>
        <rFont val="Calibri"/>
        <family val="2"/>
        <scheme val="minor"/>
      </rPr>
      <t>out-of-warranty maintenance</t>
    </r>
    <r>
      <rPr>
        <sz val="11"/>
        <rFont val="Calibri"/>
        <family val="2"/>
        <scheme val="minor"/>
      </rPr>
      <t xml:space="preserve"> of the Device</t>
    </r>
    <r>
      <rPr>
        <b/>
        <sz val="11"/>
        <rFont val="Calibri"/>
        <family val="2"/>
        <scheme val="minor"/>
      </rPr>
      <t xml:space="preserve"> on Saturdays and Sundays or on public holidays</t>
    </r>
    <r>
      <rPr>
        <sz val="11"/>
        <rFont val="Calibri"/>
        <family val="2"/>
        <scheme val="minor"/>
      </rPr>
      <t xml:space="preserve"> in EUR excl. VAT</t>
    </r>
  </si>
  <si>
    <t>in accordance with the Art.IV of the Draft Contract 2</t>
  </si>
  <si>
    <t>3.</t>
  </si>
  <si>
    <r>
      <t xml:space="preserve">In sheet No. 1 "Evaluation Model Complete", the participant fills in only the cells marked in yellow.
</t>
    </r>
    <r>
      <rPr>
        <i/>
        <sz val="11"/>
        <color rgb="FF00B0F0"/>
        <rFont val="Calibri"/>
        <family val="2"/>
        <scheme val="minor"/>
      </rPr>
      <t>*1 The tender price for the purchase of the existing Machine in cell F18 (unit No. 8) will be deducted from the Participant´s total tender price</t>
    </r>
  </si>
  <si>
    <t>kg</t>
  </si>
  <si>
    <t>Notice</t>
  </si>
  <si>
    <t>production is on average 750 000 passport books per year</t>
  </si>
  <si>
    <t>Estimated consumption in 30 years</t>
  </si>
  <si>
    <t xml:space="preserve">Total tender price </t>
  </si>
  <si>
    <t>Price/1 Unit (EUR excl.VAT)</t>
  </si>
  <si>
    <t>Detailed overview of spare parts of the Device:</t>
  </si>
  <si>
    <t>Type of material / consumable</t>
  </si>
  <si>
    <r>
      <t>Total tender pri</t>
    </r>
    <r>
      <rPr>
        <b/>
        <sz val="11"/>
        <rFont val="Calibri"/>
        <family val="2"/>
        <scheme val="minor"/>
      </rPr>
      <t>ce for consumables over 30 years (for evaluation purposes):</t>
    </r>
  </si>
  <si>
    <t>Total tender price for spare parts over 30 years (for evaluation purposes):</t>
  </si>
  <si>
    <t>c1</t>
  </si>
  <si>
    <t>c2</t>
  </si>
  <si>
    <t>c3</t>
  </si>
  <si>
    <t>c4</t>
  </si>
  <si>
    <t>c5</t>
  </si>
  <si>
    <t>c6</t>
  </si>
  <si>
    <t>c7</t>
  </si>
  <si>
    <t>c8</t>
  </si>
  <si>
    <t>c9</t>
  </si>
  <si>
    <t>c10</t>
  </si>
  <si>
    <t>c11</t>
  </si>
  <si>
    <t>c12</t>
  </si>
  <si>
    <t>c13</t>
  </si>
  <si>
    <t>sp1</t>
  </si>
  <si>
    <t>sp2</t>
  </si>
  <si>
    <t>sp3</t>
  </si>
  <si>
    <t>sp4</t>
  </si>
  <si>
    <t>sp5</t>
  </si>
  <si>
    <t>sp6</t>
  </si>
  <si>
    <t>sp7</t>
  </si>
  <si>
    <t>sp8</t>
  </si>
  <si>
    <t>sp9</t>
  </si>
  <si>
    <t>sp10</t>
  </si>
  <si>
    <t>sp11</t>
  </si>
  <si>
    <t>sp12</t>
  </si>
  <si>
    <t>sp13</t>
  </si>
  <si>
    <t>sp14</t>
  </si>
  <si>
    <t>e.g. abc123</t>
  </si>
  <si>
    <t>e.g. abc124</t>
  </si>
  <si>
    <t>If the Participant does not fill in the list of these items, including their expected frequency and prices, and the Contracting Authority further finds from the technical documents of the offered Device that the items were not filled in, although the Participant could demonstrably have anticipated their need, the Participant shall be excluded from the tender procedure. Additional filling in of items after the deadline for tender submission is not possible.</t>
  </si>
  <si>
    <t>sp15</t>
  </si>
  <si>
    <t>sp16</t>
  </si>
  <si>
    <t>sp17</t>
  </si>
  <si>
    <t>sp18</t>
  </si>
  <si>
    <t>sp19</t>
  </si>
  <si>
    <t>sp20</t>
  </si>
  <si>
    <t>c14</t>
  </si>
  <si>
    <t>c15</t>
  </si>
  <si>
    <t>c16</t>
  </si>
  <si>
    <t>c17</t>
  </si>
  <si>
    <t>c18</t>
  </si>
  <si>
    <t>c19</t>
  </si>
  <si>
    <t>c20</t>
  </si>
  <si>
    <t>d1</t>
  </si>
  <si>
    <t>d2</t>
  </si>
  <si>
    <t>d3a</t>
  </si>
  <si>
    <t>d3b</t>
  </si>
  <si>
    <t>d3c</t>
  </si>
  <si>
    <t>d4a</t>
  </si>
  <si>
    <t>d4b</t>
  </si>
  <si>
    <t>d4c</t>
  </si>
  <si>
    <t>d5a</t>
  </si>
  <si>
    <t>d5b</t>
  </si>
  <si>
    <t>d5c</t>
  </si>
  <si>
    <t>d6</t>
  </si>
  <si>
    <t>d7</t>
  </si>
  <si>
    <t>d8</t>
  </si>
  <si>
    <t>pi1a</t>
  </si>
  <si>
    <t>pi1b</t>
  </si>
  <si>
    <t>pi1c</t>
  </si>
  <si>
    <t>pi2a</t>
  </si>
  <si>
    <t>pi2b</t>
  </si>
  <si>
    <t>pi3a</t>
  </si>
  <si>
    <t>pi3b</t>
  </si>
  <si>
    <t>pi3c</t>
  </si>
  <si>
    <t>pi4a</t>
  </si>
  <si>
    <t>pi4b</t>
  </si>
  <si>
    <t>pi4c</t>
  </si>
  <si>
    <t>pi5a</t>
  </si>
  <si>
    <t>pi5b</t>
  </si>
  <si>
    <t>pi5c</t>
  </si>
  <si>
    <t>pi6a</t>
  </si>
  <si>
    <t>pi6b</t>
  </si>
  <si>
    <t>pi6c</t>
  </si>
  <si>
    <r>
      <rPr>
        <b/>
        <sz val="11"/>
        <rFont val="Calibri"/>
        <family val="2"/>
        <scheme val="minor"/>
      </rPr>
      <t>Estimated</t>
    </r>
    <r>
      <rPr>
        <b/>
        <sz val="11"/>
        <color theme="1"/>
        <rFont val="Calibri"/>
        <family val="2"/>
        <scheme val="minor"/>
      </rPr>
      <t xml:space="preserve"> frequency of need per 1 year (number)</t>
    </r>
    <r>
      <rPr>
        <b/>
        <i/>
        <sz val="11"/>
        <color rgb="FF00B0F0"/>
        <rFont val="Calibri"/>
        <family val="2"/>
        <scheme val="minor"/>
      </rPr>
      <t xml:space="preserve"> (*2)</t>
    </r>
  </si>
  <si>
    <t>pi2c</t>
  </si>
  <si>
    <t>in accordance with the Art II (10) of the Draft Contract 1</t>
  </si>
  <si>
    <t>in accordance with the Art. V (2) of the Draft Contract 1 - Art II (1,2) point a), b), d)</t>
  </si>
  <si>
    <t>(in accordance with the Art. V (2) of the Draft Contract 1 - Art II (2) point c)</t>
  </si>
  <si>
    <r>
      <t xml:space="preserve"> (in accordance with the Art. V (5) point a) of the Draft Contract 1) - </t>
    </r>
    <r>
      <rPr>
        <b/>
        <sz val="11"/>
        <rFont val="Calibri"/>
        <family val="2"/>
        <scheme val="minor"/>
      </rPr>
      <t>mechanical engineer, instructor</t>
    </r>
  </si>
  <si>
    <r>
      <t xml:space="preserve"> (in accordance with the Art. V (5) point a) of the Draft Contract 1) -</t>
    </r>
    <r>
      <rPr>
        <b/>
        <sz val="11"/>
        <rFont val="Calibri"/>
        <family val="2"/>
        <scheme val="minor"/>
      </rPr>
      <t xml:space="preserve"> electrical engineer, specialist</t>
    </r>
  </si>
  <si>
    <r>
      <t xml:space="preserve"> (in accordance with the Art. V (5) point a) of the Draft Contract 1) -</t>
    </r>
    <r>
      <rPr>
        <b/>
        <sz val="11"/>
        <rFont val="Calibri"/>
        <family val="2"/>
        <scheme val="minor"/>
      </rPr>
      <t xml:space="preserve"> SW specialist</t>
    </r>
  </si>
  <si>
    <r>
      <t xml:space="preserve">(in accordance with the Art. V (5) point b) of the Draft Contract 1) - </t>
    </r>
    <r>
      <rPr>
        <b/>
        <sz val="11"/>
        <rFont val="Calibri"/>
        <family val="2"/>
        <scheme val="minor"/>
      </rPr>
      <t>mechanical engineer, instructor</t>
    </r>
  </si>
  <si>
    <r>
      <t xml:space="preserve">(in accordance with the Art. V (5) point b) of the Draft Contract 1) - </t>
    </r>
    <r>
      <rPr>
        <b/>
        <sz val="11"/>
        <rFont val="Calibri"/>
        <family val="2"/>
        <scheme val="minor"/>
      </rPr>
      <t>electrical engineer, specialist</t>
    </r>
  </si>
  <si>
    <r>
      <t xml:space="preserve">(in accordance with the Art. V (5) point b) of the Draft Contract 1) - </t>
    </r>
    <r>
      <rPr>
        <b/>
        <sz val="11"/>
        <rFont val="Calibri"/>
        <family val="2"/>
        <scheme val="minor"/>
      </rPr>
      <t>SW specialist</t>
    </r>
  </si>
  <si>
    <r>
      <t xml:space="preserve"> (in accordance with the Art. V (5) point c) of the Draft Contract 1) - </t>
    </r>
    <r>
      <rPr>
        <b/>
        <sz val="11"/>
        <rFont val="Calibri"/>
        <family val="2"/>
        <scheme val="minor"/>
      </rPr>
      <t>mechanical engineer, instructor</t>
    </r>
  </si>
  <si>
    <r>
      <t xml:space="preserve"> (in accordance with the Art. V (5) point c) of the Draft Contract 1) - </t>
    </r>
    <r>
      <rPr>
        <b/>
        <sz val="11"/>
        <rFont val="Calibri"/>
        <family val="2"/>
        <scheme val="minor"/>
      </rPr>
      <t>electrical engineer, specialist</t>
    </r>
  </si>
  <si>
    <r>
      <t xml:space="preserve">(in accordance with the Art. V (5) point c) of the Draft Contract 1) - </t>
    </r>
    <r>
      <rPr>
        <b/>
        <sz val="11"/>
        <rFont val="Calibri"/>
        <family val="2"/>
        <scheme val="minor"/>
      </rPr>
      <t>SW specialist</t>
    </r>
  </si>
  <si>
    <t xml:space="preserve"> (in accordance with the Art. V (5) point d) of the Draft Contract 1)</t>
  </si>
  <si>
    <r>
      <t>The Purchase Price for the Machine (existing) of the Contracting Authority</t>
    </r>
    <r>
      <rPr>
        <b/>
        <i/>
        <sz val="11"/>
        <rFont val="Calibri"/>
        <family val="2"/>
        <scheme val="minor"/>
      </rPr>
      <t xml:space="preserve"> </t>
    </r>
    <r>
      <rPr>
        <b/>
        <i/>
        <sz val="11"/>
        <color rgb="FF00B0F0"/>
        <rFont val="Calibri"/>
        <family val="2"/>
        <scheme val="minor"/>
      </rPr>
      <t>(*1)</t>
    </r>
  </si>
  <si>
    <r>
      <t xml:space="preserve">Preventive inspection -  </t>
    </r>
    <r>
      <rPr>
        <i/>
        <sz val="11"/>
        <color theme="1" tint="0.49998000264167786"/>
        <rFont val="Calibri"/>
        <family val="2"/>
        <scheme val="minor"/>
      </rPr>
      <t xml:space="preserve">(in accordance with the Art. V (5) point a) of the Draft Contract 1) </t>
    </r>
    <r>
      <rPr>
        <sz val="11"/>
        <color theme="1"/>
        <rFont val="Calibri"/>
        <family val="2"/>
        <scheme val="minor"/>
      </rPr>
      <t xml:space="preserve">- </t>
    </r>
    <r>
      <rPr>
        <b/>
        <sz val="11"/>
        <color theme="1"/>
        <rFont val="Calibri"/>
        <family val="2"/>
        <scheme val="minor"/>
      </rPr>
      <t>mechanical engineer, instructor</t>
    </r>
  </si>
  <si>
    <r>
      <t xml:space="preserve">Preventive inspection -  </t>
    </r>
    <r>
      <rPr>
        <i/>
        <sz val="11"/>
        <color theme="1" tint="0.49998000264167786"/>
        <rFont val="Calibri"/>
        <family val="2"/>
        <scheme val="minor"/>
      </rPr>
      <t xml:space="preserve">(in accordance with the Art. V (5) point a) of the Draft Contract 1) </t>
    </r>
    <r>
      <rPr>
        <sz val="11"/>
        <color theme="1"/>
        <rFont val="Calibri"/>
        <family val="2"/>
        <scheme val="minor"/>
      </rPr>
      <t xml:space="preserve">- </t>
    </r>
    <r>
      <rPr>
        <b/>
        <sz val="11"/>
        <color theme="1"/>
        <rFont val="Calibri"/>
        <family val="2"/>
        <scheme val="minor"/>
      </rPr>
      <t>electrical engineer, specialist</t>
    </r>
  </si>
  <si>
    <t>This sheet will Annex No. 8 of the contract 1. Unused blank lines will be removed.</t>
  </si>
  <si>
    <t>*2 - If the frequency (column E) is less than 1x per year, the Participant shall use a pro rata multiplier (e.g. 1x in 4 years = 0,25 x 1 year).</t>
  </si>
  <si>
    <r>
      <t xml:space="preserve">The Participant is obliged to fill in all items known to him, i.e. consumables and spare parts that need to be ordered during the use of the offered Device over a period of 30 years, including the expected frequency over a period of 30 years </t>
    </r>
    <r>
      <rPr>
        <b/>
        <i/>
        <sz val="11"/>
        <color rgb="FF0070C0"/>
        <rFont val="Calibri"/>
        <family val="2"/>
        <scheme val="minor"/>
      </rPr>
      <t>(30 years means the lifetime relevant for the evaluation)</t>
    </r>
    <r>
      <rPr>
        <b/>
        <i/>
        <sz val="11"/>
        <color rgb="FFFF0000"/>
        <rFont val="Calibri"/>
        <family val="2"/>
        <scheme val="minor"/>
      </rPr>
      <t>.</t>
    </r>
  </si>
  <si>
    <t>Estimated duration in 1 year (hours)</t>
  </si>
  <si>
    <t>d9</t>
  </si>
  <si>
    <t>*1 - The tender price for the purchase of the existing Machine in cell F18 (unit No. d9) will be deducted from the Participant´s total tender price</t>
  </si>
  <si>
    <r>
      <t>Preventive inspections</t>
    </r>
    <r>
      <rPr>
        <i/>
        <sz val="11"/>
        <rFont val="Calibri"/>
        <family val="2"/>
        <scheme val="minor"/>
      </rPr>
      <t xml:space="preserve"> (in accordance with the Art. V (5) point a) of the Draft Contract 1)</t>
    </r>
  </si>
  <si>
    <t>Tender price - for the lifetime of the offered Device</t>
  </si>
  <si>
    <r>
      <rPr>
        <b/>
        <sz val="11"/>
        <rFont val="Calibri"/>
        <family val="2"/>
        <scheme val="minor"/>
      </rPr>
      <t>Estimated</t>
    </r>
    <r>
      <rPr>
        <b/>
        <sz val="11"/>
        <color theme="1"/>
        <rFont val="Calibri"/>
        <family val="2"/>
        <scheme val="minor"/>
      </rPr>
      <t xml:space="preserve"> frequency of need for lifetime of the offered Device</t>
    </r>
  </si>
  <si>
    <t>Detailed overview of consumables of the Device:</t>
  </si>
  <si>
    <t>*4 - If the frequency (column E) is less than 1x per year, the Participant shall use a pro rata multiplier (e.g. 1x in 4 years = 0,25 x 1 year).</t>
  </si>
  <si>
    <t>*7 - The prices of hourly rates for preventive inspections are identical to the service prices on the sheet No. 1 and are automatically overewritten.</t>
  </si>
  <si>
    <t>Participant shall fill in all yellow parts with prices (in cell D3 - Lifetime (years)).</t>
  </si>
  <si>
    <r>
      <t>Recalculation - frequencyof need in 30 years</t>
    </r>
    <r>
      <rPr>
        <b/>
        <i/>
        <sz val="11"/>
        <color rgb="FF00B0F0"/>
        <rFont val="Calibri"/>
        <family val="2"/>
        <scheme val="minor"/>
      </rPr>
      <t xml:space="preserve"> (*3)</t>
    </r>
  </si>
  <si>
    <r>
      <t xml:space="preserve">Module No. </t>
    </r>
    <r>
      <rPr>
        <b/>
        <i/>
        <sz val="11"/>
        <color theme="1" tint="0.49998000264167786"/>
        <rFont val="Calibri"/>
        <family val="2"/>
        <scheme val="minor"/>
      </rPr>
      <t>(according to the number of modules of the supplier)</t>
    </r>
    <r>
      <rPr>
        <b/>
        <i/>
        <sz val="11"/>
        <color rgb="FF00B0F0"/>
        <rFont val="Calibri"/>
        <family val="2"/>
        <scheme val="minor"/>
      </rPr>
      <t xml:space="preserve"> (*5)</t>
    </r>
  </si>
  <si>
    <r>
      <t>Recommended frequency in 1 year (number)</t>
    </r>
    <r>
      <rPr>
        <b/>
        <sz val="11"/>
        <color rgb="FF00B0F0"/>
        <rFont val="Calibri"/>
        <family val="2"/>
        <scheme val="minor"/>
      </rPr>
      <t xml:space="preserve"> </t>
    </r>
    <r>
      <rPr>
        <b/>
        <i/>
        <sz val="11"/>
        <color rgb="FF00B0F0"/>
        <rFont val="Calibri"/>
        <family val="2"/>
        <scheme val="minor"/>
      </rPr>
      <t>(*4)</t>
    </r>
  </si>
  <si>
    <r>
      <t xml:space="preserve">Price/hour </t>
    </r>
    <r>
      <rPr>
        <b/>
        <i/>
        <sz val="11"/>
        <color rgb="FF00B0F0"/>
        <rFont val="Calibri"/>
        <family val="2"/>
        <scheme val="minor"/>
      </rPr>
      <t>(*7)</t>
    </r>
  </si>
  <si>
    <r>
      <t xml:space="preserve">Preventive inspection -  </t>
    </r>
    <r>
      <rPr>
        <i/>
        <sz val="11"/>
        <color theme="1" tint="0.49998000264167786"/>
        <rFont val="Calibri"/>
        <family val="2"/>
        <scheme val="minor"/>
      </rPr>
      <t xml:space="preserve">(in accordance with the Art. V (5) point a) of the Draft Contract 1) </t>
    </r>
    <r>
      <rPr>
        <sz val="11"/>
        <color theme="1"/>
        <rFont val="Calibri"/>
        <family val="2"/>
        <scheme val="minor"/>
      </rPr>
      <t xml:space="preserve">- </t>
    </r>
    <r>
      <rPr>
        <b/>
        <sz val="11"/>
        <color theme="1"/>
        <rFont val="Calibri"/>
        <family val="2"/>
        <scheme val="minor"/>
      </rPr>
      <t>SW specialist</t>
    </r>
    <r>
      <rPr>
        <sz val="11"/>
        <color theme="1"/>
        <rFont val="Calibri"/>
        <family val="2"/>
        <scheme val="minor"/>
      </rPr>
      <t xml:space="preserve"> </t>
    </r>
    <r>
      <rPr>
        <b/>
        <i/>
        <sz val="11"/>
        <color rgb="FF00B0F0"/>
        <rFont val="Calibri"/>
        <family val="2"/>
        <scheme val="minor"/>
      </rPr>
      <t>(*6)</t>
    </r>
  </si>
  <si>
    <r>
      <t xml:space="preserve">Preventive inspection -  </t>
    </r>
    <r>
      <rPr>
        <i/>
        <sz val="11"/>
        <color theme="1" tint="0.49998000264167786"/>
        <rFont val="Calibri"/>
        <family val="2"/>
        <scheme val="minor"/>
      </rPr>
      <t xml:space="preserve">(in accordance with the Art. V (5) point a) of the Draft Contract 1) </t>
    </r>
    <r>
      <rPr>
        <sz val="11"/>
        <color theme="1"/>
        <rFont val="Calibri"/>
        <family val="2"/>
        <scheme val="minor"/>
      </rPr>
      <t xml:space="preserve">- </t>
    </r>
    <r>
      <rPr>
        <b/>
        <sz val="11"/>
        <color theme="1"/>
        <rFont val="Calibri"/>
        <family val="2"/>
        <scheme val="minor"/>
      </rPr>
      <t>SW specialist</t>
    </r>
    <r>
      <rPr>
        <b/>
        <i/>
        <sz val="11"/>
        <color rgb="FF00B0F0"/>
        <rFont val="Calibri"/>
        <family val="2"/>
        <scheme val="minor"/>
      </rPr>
      <t xml:space="preserve"> (*6)</t>
    </r>
  </si>
  <si>
    <r>
      <t xml:space="preserve">Preventive inspection -  </t>
    </r>
    <r>
      <rPr>
        <i/>
        <sz val="11"/>
        <color theme="1" tint="0.49998000264167786"/>
        <rFont val="Calibri"/>
        <family val="2"/>
        <scheme val="minor"/>
      </rPr>
      <t xml:space="preserve">(in accordance with the Art. V (5) point a) of the Draft Contract) </t>
    </r>
    <r>
      <rPr>
        <sz val="11"/>
        <color theme="1"/>
        <rFont val="Calibri"/>
        <family val="2"/>
        <scheme val="minor"/>
      </rPr>
      <t xml:space="preserve">- </t>
    </r>
    <r>
      <rPr>
        <b/>
        <sz val="11"/>
        <color theme="1"/>
        <rFont val="Calibri"/>
        <family val="2"/>
        <scheme val="minor"/>
      </rPr>
      <t>SW specialist</t>
    </r>
    <r>
      <rPr>
        <b/>
        <i/>
        <sz val="11"/>
        <color rgb="FF00B0F0"/>
        <rFont val="Calibri"/>
        <family val="2"/>
        <scheme val="minor"/>
      </rPr>
      <t xml:space="preserve"> (*6)</t>
    </r>
  </si>
  <si>
    <r>
      <t xml:space="preserve">Preventive inspection -  </t>
    </r>
    <r>
      <rPr>
        <i/>
        <sz val="11"/>
        <color theme="1" tint="0.49998000264167786"/>
        <rFont val="Calibri"/>
        <family val="2"/>
        <scheme val="minor"/>
      </rPr>
      <t xml:space="preserve">(in accordance with the Art. V (5) point a) of the Draft Contract 1) </t>
    </r>
    <r>
      <rPr>
        <sz val="11"/>
        <color theme="1"/>
        <rFont val="Calibri"/>
        <family val="2"/>
        <scheme val="minor"/>
      </rPr>
      <t xml:space="preserve">- </t>
    </r>
    <r>
      <rPr>
        <b/>
        <sz val="11"/>
        <color theme="1"/>
        <rFont val="Calibri"/>
        <family val="2"/>
        <scheme val="minor"/>
      </rPr>
      <t xml:space="preserve">SW specialist </t>
    </r>
    <r>
      <rPr>
        <b/>
        <i/>
        <sz val="11"/>
        <color rgb="FF00B0F0"/>
        <rFont val="Calibri"/>
        <family val="2"/>
        <scheme val="minor"/>
      </rPr>
      <t>(*6)</t>
    </r>
  </si>
  <si>
    <t>PLC</t>
  </si>
  <si>
    <t>PLC in the control system</t>
  </si>
  <si>
    <t xml:space="preserve">laser set </t>
  </si>
  <si>
    <t xml:space="preserve">Laser set for the perforation </t>
  </si>
  <si>
    <t>Annex No. 5 of Tender Documentation - "Evaluation Model" - Spare Parts and Consumables (30 years) // Annex No. 8 of the Draft Contract 1 - "List of spare parts and consumables"</t>
  </si>
  <si>
    <t>Annex No. 5 of Tender Documentation - "Evaluation Model" - Preventive inspections // Annex No. 9 of the Draft Contract 1 - "Preventive inspections"</t>
  </si>
  <si>
    <t>This sheet will Annex No.9 of the Draft Contract 1. Unused blank lines will be removed.</t>
  </si>
  <si>
    <t>*6 - The Participant shall also fill in here the necessary SW maintenance and updates if recommended by the Participant of the manufacturer of the Device (unit No. pi1c, pi2c, pi3c, pi4c, pi5c, pi6c)</t>
  </si>
  <si>
    <t>In sheet No. 2 "Annex 8 Contract_Spare parts and consumables", the participant fills in only the cells marked in yellow, in as many lines as necessary.
This sheet will create Annex No. 8 of the Draft Contract 1. Unused yellow blank lines will be removed.</t>
  </si>
  <si>
    <t>*3 - To be automatically recalculated from the completed lifetime of the Device and guaranteed service support  in cell D3 of sheet no. 1 against the required lifetime of 30 years for evaluation purposes.</t>
  </si>
  <si>
    <t>In sheet No. 3 "Annex 9 - Preventive inspections" according to the manufacturer's recommendations, the participant fills in only the cells marked in yellow, in as many lines as necessary.
This sheet will create Annex No. 9 of the contract 1. Unused yellow blank lines will be removed.</t>
  </si>
  <si>
    <r>
      <t xml:space="preserve">Price for </t>
    </r>
    <r>
      <rPr>
        <b/>
        <sz val="11"/>
        <rFont val="Calibri"/>
        <family val="2"/>
        <scheme val="minor"/>
      </rPr>
      <t>carrying out a preventive inspections and maintenance and providing out-of-warranty maintenance</t>
    </r>
    <r>
      <rPr>
        <sz val="11"/>
        <rFont val="Calibri"/>
        <family val="2"/>
        <scheme val="minor"/>
      </rPr>
      <t xml:space="preserve"> of the Device during the Contractor’s working hours (on working days </t>
    </r>
    <r>
      <rPr>
        <b/>
        <sz val="11"/>
        <rFont val="Calibri"/>
        <family val="2"/>
        <scheme val="minor"/>
      </rPr>
      <t>from 8:00 to 18:00</t>
    </r>
    <r>
      <rPr>
        <sz val="11"/>
        <rFont val="Calibri"/>
        <family val="2"/>
        <scheme val="minor"/>
      </rPr>
      <t xml:space="preserve">) in EUR excl. VAT </t>
    </r>
  </si>
  <si>
    <r>
      <t xml:space="preserve">Lifetime of the offered Device and guaranteed service support (years) - </t>
    </r>
    <r>
      <rPr>
        <b/>
        <i/>
        <sz val="13"/>
        <color rgb="FF0070C0"/>
        <rFont val="Calibri"/>
        <family val="2"/>
        <scheme val="minor"/>
      </rPr>
      <t>must be a min. of 10 years and max. of 30 years</t>
    </r>
  </si>
  <si>
    <t>Participant shall fill in all yellow parts, in as many lines as necessary. The Participant can fill in a zero if there is no need for a preventive inspection.</t>
  </si>
  <si>
    <r>
      <t>Participant shall fill in all yellow parts, in as many lines as necessary.</t>
    </r>
    <r>
      <rPr>
        <b/>
        <i/>
        <sz val="11"/>
        <color rgb="FF00B050"/>
        <rFont val="Calibri"/>
        <family val="2"/>
        <scheme val="minor"/>
      </rPr>
      <t xml:space="preserve"> </t>
    </r>
    <r>
      <rPr>
        <b/>
        <i/>
        <sz val="11"/>
        <color rgb="FF0070C0"/>
        <rFont val="Calibri"/>
        <family val="2"/>
        <scheme val="minor"/>
      </rPr>
      <t>Lines 31 and 32 give examples of how to Participant should fill in.</t>
    </r>
  </si>
  <si>
    <t>*5 - The number of modules completed in column B must be equal to the number of modules completed in Art. II (3) of the Draft Contract 1.
For each module of the offered Device there is line for individual rates of preventive inspection. If the preventive inspection (incl. their frequency and extend) vary from module to module, this shall to be stated.</t>
  </si>
  <si>
    <r>
      <t>Total tender pri</t>
    </r>
    <r>
      <rPr>
        <b/>
        <sz val="11"/>
        <rFont val="Calibri"/>
        <family val="2"/>
        <scheme val="minor"/>
      </rPr>
      <t>ce for 30 years (for evaluation purposes):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</si>
</sst>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Kč&quot;_-;\-* #,##0.00\ &quot;Kč&quot;_-;_-* &quot;-&quot;??\ &quot;Kč&quot;_-;_-@_-"/>
    <numFmt numFmtId="43" formatCode="_-* #,##0.00_-;\-* #,##0.00_-;_-* &quot;-&quot;??_-;_-@_-"/>
    <numFmt numFmtId="164" formatCode="_-* #,##0.00\ [$€-1]_-;\-* #,##0.00\ [$€-1]_-;_-* &quot;-&quot;??\ [$€-1]_-;_-@_-"/>
    <numFmt numFmtId="165" formatCode="#,##0.00\ [$€-1]"/>
    <numFmt numFmtId="166" formatCode="0.0000"/>
  </numFmts>
  <fonts count="31">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sz val="11"/>
      <color theme="1"/>
      <name val="Calibri"/>
      <family val="2"/>
    </font>
    <font>
      <b/>
      <sz val="12"/>
      <color theme="1"/>
      <name val="Calibri"/>
      <family val="2"/>
      <scheme val="minor"/>
    </font>
    <font>
      <i/>
      <sz val="11"/>
      <color theme="4"/>
      <name val="Calibri"/>
      <family val="2"/>
      <scheme val="minor"/>
    </font>
    <font>
      <sz val="8"/>
      <name val="Calibri"/>
      <family val="2"/>
      <scheme val="minor"/>
    </font>
    <font>
      <b/>
      <sz val="11"/>
      <color rgb="FFFF0000"/>
      <name val="Calibri"/>
      <family val="2"/>
      <scheme val="minor"/>
    </font>
    <font>
      <i/>
      <sz val="11"/>
      <color theme="1"/>
      <name val="Calibri"/>
      <family val="2"/>
      <scheme val="minor"/>
    </font>
    <font>
      <b/>
      <sz val="14"/>
      <color theme="1"/>
      <name val="Calibri"/>
      <family val="2"/>
      <scheme val="minor"/>
    </font>
    <font>
      <sz val="11"/>
      <color rgb="FFFF0000"/>
      <name val="Calibri"/>
      <family val="2"/>
      <scheme val="minor"/>
    </font>
    <font>
      <b/>
      <sz val="13"/>
      <color theme="1"/>
      <name val="Calibri"/>
      <family val="2"/>
      <scheme val="minor"/>
    </font>
    <font>
      <b/>
      <sz val="13"/>
      <color theme="0"/>
      <name val="Calibri"/>
      <family val="2"/>
      <scheme val="minor"/>
    </font>
    <font>
      <b/>
      <i/>
      <sz val="11"/>
      <color theme="1" tint="0.49998000264167786"/>
      <name val="Calibri"/>
      <family val="2"/>
      <scheme val="minor"/>
    </font>
    <font>
      <b/>
      <sz val="13"/>
      <name val="Calibri"/>
      <family val="2"/>
      <scheme val="minor"/>
    </font>
    <font>
      <b/>
      <sz val="12"/>
      <name val="Calibri"/>
      <family val="2"/>
      <scheme val="minor"/>
    </font>
    <font>
      <i/>
      <sz val="11"/>
      <name val="Calibri"/>
      <family val="2"/>
      <scheme val="minor"/>
    </font>
    <font>
      <i/>
      <sz val="11"/>
      <color theme="1" tint="0.49998000264167786"/>
      <name val="Calibri"/>
      <family val="2"/>
      <scheme val="minor"/>
    </font>
    <font>
      <i/>
      <sz val="11"/>
      <color rgb="FF00B0F0"/>
      <name val="Calibri"/>
      <family val="2"/>
      <scheme val="minor"/>
    </font>
    <font>
      <i/>
      <sz val="11"/>
      <color rgb="FF0070C0"/>
      <name val="Calibri"/>
      <family val="2"/>
      <scheme val="minor"/>
    </font>
    <font>
      <b/>
      <sz val="11"/>
      <color rgb="FF00B0F0"/>
      <name val="Calibri"/>
      <family val="2"/>
      <scheme val="minor"/>
    </font>
    <font>
      <b/>
      <i/>
      <sz val="11"/>
      <color rgb="FF00B0F0"/>
      <name val="Calibri"/>
      <family val="2"/>
      <scheme val="minor"/>
    </font>
    <font>
      <b/>
      <i/>
      <sz val="11"/>
      <color rgb="FF0070C0"/>
      <name val="Calibri"/>
      <family val="2"/>
      <scheme val="minor"/>
    </font>
    <font>
      <sz val="12"/>
      <name val="Calibri"/>
      <family val="2"/>
      <scheme val="minor"/>
    </font>
    <font>
      <b/>
      <i/>
      <sz val="13"/>
      <color rgb="FF0070C0"/>
      <name val="Calibri"/>
      <family val="2"/>
      <scheme val="minor"/>
    </font>
    <font>
      <b/>
      <i/>
      <sz val="11"/>
      <color rgb="FFFF0000"/>
      <name val="Calibri"/>
      <family val="2"/>
      <scheme val="minor"/>
    </font>
    <font>
      <b/>
      <i/>
      <sz val="11"/>
      <name val="Calibri"/>
      <family val="2"/>
      <scheme val="minor"/>
    </font>
    <font>
      <b/>
      <sz val="11"/>
      <color theme="0"/>
      <name val="Calibri"/>
      <family val="2"/>
      <scheme val="minor"/>
    </font>
    <font>
      <b/>
      <i/>
      <sz val="11"/>
      <color rgb="FF00B050"/>
      <name val="Calibri"/>
      <family val="2"/>
      <scheme val="minor"/>
    </font>
  </fonts>
  <fills count="12">
    <fill>
      <patternFill/>
    </fill>
    <fill>
      <patternFill patternType="gray125"/>
    </fill>
    <fill>
      <patternFill patternType="solid">
        <fgColor rgb="FFFFFF00"/>
        <bgColor indexed="64"/>
      </patternFill>
    </fill>
    <fill>
      <patternFill patternType="solid">
        <fgColor theme="0"/>
        <bgColor indexed="64"/>
      </patternFill>
    </fill>
    <fill>
      <patternFill patternType="solid">
        <fgColor theme="2" tint="-0.09996999800205231"/>
        <bgColor indexed="64"/>
      </patternFill>
    </fill>
    <fill>
      <patternFill patternType="solid">
        <fgColor theme="0" tint="-0.1499900072813034"/>
        <bgColor indexed="64"/>
      </patternFill>
    </fill>
    <fill>
      <patternFill patternType="solid">
        <fgColor theme="9" tint="0.7999799847602844"/>
        <bgColor indexed="64"/>
      </patternFill>
    </fill>
    <fill>
      <patternFill patternType="solid">
        <fgColor theme="0" tint="-0.04997999966144562"/>
        <bgColor indexed="64"/>
      </patternFill>
    </fill>
    <fill>
      <patternFill patternType="solid">
        <fgColor theme="9" tint="0.5999900102615356"/>
        <bgColor indexed="64"/>
      </patternFill>
    </fill>
    <fill>
      <patternFill patternType="solid">
        <fgColor theme="5" tint="0.7999799847602844"/>
        <bgColor indexed="64"/>
      </patternFill>
    </fill>
    <fill>
      <patternFill patternType="solid">
        <fgColor theme="8" tint="0.7999799847602844"/>
        <bgColor indexed="64"/>
      </patternFill>
    </fill>
    <fill>
      <patternFill patternType="solid">
        <fgColor theme="1" tint="0.49998000264167786"/>
        <bgColor indexed="64"/>
      </patternFill>
    </fill>
  </fills>
  <borders count="44">
    <border>
      <left/>
      <right/>
      <top/>
      <bottom/>
      <diagonal/>
    </border>
    <border>
      <left style="thin"/>
      <right style="thin"/>
      <top style="thin"/>
      <bottom style="thin"/>
    </border>
    <border>
      <left style="thin"/>
      <right style="medium"/>
      <top style="thin"/>
      <bottom style="thin"/>
    </border>
    <border>
      <left style="thin"/>
      <right style="thin"/>
      <top style="medium"/>
      <bottom style="thin"/>
    </border>
    <border>
      <left style="thin"/>
      <right style="thin"/>
      <top style="thin"/>
      <bottom style="medium"/>
    </border>
    <border>
      <left style="thin"/>
      <right style="medium"/>
      <top style="thin"/>
      <bottom style="medium"/>
    </border>
    <border>
      <left style="thin"/>
      <right style="thin"/>
      <top style="thin"/>
      <bottom/>
    </border>
    <border>
      <left style="thin"/>
      <right style="medium"/>
      <top style="thin"/>
      <bottom/>
    </border>
    <border>
      <left style="medium"/>
      <right style="thin"/>
      <top style="medium"/>
      <bottom/>
    </border>
    <border>
      <left style="thin"/>
      <right style="thin"/>
      <top style="medium"/>
      <botto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border>
    <border>
      <left style="medium"/>
      <right style="medium"/>
      <top/>
      <bottom style="medium"/>
    </border>
    <border>
      <left style="medium"/>
      <right style="thin"/>
      <top style="thin"/>
      <bottom style="medium"/>
    </border>
    <border>
      <left style="medium"/>
      <right/>
      <top style="medium"/>
      <bottom style="thin"/>
    </border>
    <border>
      <left style="medium"/>
      <right/>
      <top/>
      <bottom style="thin"/>
    </border>
    <border>
      <left style="medium"/>
      <right/>
      <top style="thin"/>
      <bottom style="thin"/>
    </border>
    <border>
      <left style="medium"/>
      <right/>
      <top style="thin"/>
      <bottom/>
    </border>
    <border>
      <left/>
      <right/>
      <top style="thin"/>
      <bottom/>
    </border>
    <border>
      <left style="thin"/>
      <right/>
      <top/>
      <bottom style="thin"/>
    </border>
    <border>
      <left/>
      <right style="thin"/>
      <top/>
      <bottom style="thin"/>
    </border>
    <border>
      <left style="thin"/>
      <right/>
      <top style="thin"/>
      <bottom/>
    </border>
    <border>
      <left style="thin"/>
      <right/>
      <top/>
      <bottom/>
    </border>
    <border>
      <left style="thin"/>
      <right style="thin"/>
      <top/>
      <bottom/>
    </border>
    <border>
      <left/>
      <right style="thin"/>
      <top/>
      <bottom/>
    </border>
    <border>
      <left/>
      <right style="thin"/>
      <top style="thin"/>
      <bottom/>
    </border>
    <border>
      <left style="thin"/>
      <right style="thin"/>
      <top/>
      <bottom style="thin"/>
    </border>
    <border>
      <left style="medium"/>
      <right/>
      <top/>
      <bottom/>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style="thin"/>
      <right/>
      <top style="thin"/>
      <bottom style="thin"/>
    </border>
    <border>
      <left/>
      <right style="thin"/>
      <top style="thin"/>
      <bottom style="thin"/>
    </border>
    <border>
      <left style="thin"/>
      <right/>
      <top style="medium"/>
      <bottom style="medium"/>
    </border>
    <border>
      <left/>
      <right style="medium"/>
      <top/>
      <bottom style="medium"/>
    </border>
    <border>
      <left/>
      <right/>
      <top style="thin"/>
      <bottom style="thin"/>
    </border>
    <border>
      <left/>
      <right/>
      <top style="thin"/>
      <bottom style="medium"/>
    </border>
    <border>
      <left/>
      <right style="thin"/>
      <top style="thin"/>
      <bottom style="medium"/>
    </border>
    <border>
      <left style="medium"/>
      <right style="thin"/>
      <top/>
      <bottom/>
    </border>
    <border>
      <left style="medium"/>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cellStyleXfs>
  <cellXfs count="180">
    <xf numFmtId="0" fontId="0" fillId="0" borderId="0" xfId="0"/>
    <xf numFmtId="0" fontId="0" fillId="0" borderId="0" xfId="0" applyAlignment="1">
      <alignment horizontal="left"/>
    </xf>
    <xf numFmtId="164" fontId="4" fillId="2" borderId="1" xfId="21" applyNumberFormat="1" applyFont="1" applyFill="1" applyBorder="1" applyAlignment="1" applyProtection="1">
      <alignment horizontal="left" vertical="center" indent="1"/>
      <protection locked="0"/>
    </xf>
    <xf numFmtId="164" fontId="4" fillId="0" borderId="1" xfId="21" applyNumberFormat="1" applyFont="1" applyFill="1" applyBorder="1" applyAlignment="1" applyProtection="1">
      <alignment horizontal="left" vertical="center" indent="1"/>
      <protection/>
    </xf>
    <xf numFmtId="164" fontId="4" fillId="0" borderId="2" xfId="21" applyNumberFormat="1" applyFont="1" applyBorder="1" applyAlignment="1" applyProtection="1">
      <alignment horizontal="left" vertical="center" indent="1"/>
      <protection/>
    </xf>
    <xf numFmtId="0" fontId="12" fillId="0" borderId="0" xfId="0" applyFont="1"/>
    <xf numFmtId="0" fontId="0" fillId="2" borderId="3" xfId="0" applyFill="1" applyBorder="1" applyAlignment="1" applyProtection="1">
      <alignment vertical="center"/>
      <protection locked="0"/>
    </xf>
    <xf numFmtId="0" fontId="0" fillId="2" borderId="1" xfId="0" applyFill="1" applyBorder="1" applyAlignment="1" applyProtection="1">
      <alignment vertical="center"/>
      <protection locked="0"/>
    </xf>
    <xf numFmtId="165" fontId="0" fillId="2" borderId="1" xfId="0" applyNumberFormat="1" applyFill="1" applyBorder="1" applyAlignment="1" applyProtection="1">
      <alignment vertical="center"/>
      <protection locked="0"/>
    </xf>
    <xf numFmtId="0" fontId="0" fillId="2" borderId="4" xfId="0" applyFill="1" applyBorder="1" applyAlignment="1" applyProtection="1">
      <alignment vertical="center"/>
      <protection locked="0"/>
    </xf>
    <xf numFmtId="164" fontId="4" fillId="0" borderId="5" xfId="21" applyNumberFormat="1" applyFont="1" applyBorder="1" applyAlignment="1" applyProtection="1">
      <alignment horizontal="left" vertical="center" indent="1"/>
      <protection/>
    </xf>
    <xf numFmtId="2" fontId="3" fillId="0" borderId="1" xfId="20" applyNumberFormat="1" applyFont="1" applyFill="1" applyBorder="1" applyAlignment="1" applyProtection="1">
      <alignment horizontal="center" vertical="center"/>
      <protection/>
    </xf>
    <xf numFmtId="1" fontId="3" fillId="0" borderId="1" xfId="20" applyNumberFormat="1" applyFont="1" applyFill="1" applyBorder="1" applyAlignment="1" applyProtection="1">
      <alignment horizontal="center" vertical="center"/>
      <protection/>
    </xf>
    <xf numFmtId="165" fontId="4" fillId="2" borderId="3" xfId="0" applyNumberFormat="1" applyFont="1" applyFill="1" applyBorder="1" applyAlignment="1" applyProtection="1">
      <alignment vertical="center"/>
      <protection locked="0"/>
    </xf>
    <xf numFmtId="1" fontId="4" fillId="2" borderId="3" xfId="0" applyNumberFormat="1" applyFont="1" applyFill="1" applyBorder="1" applyAlignment="1" applyProtection="1">
      <alignment vertical="center"/>
      <protection locked="0"/>
    </xf>
    <xf numFmtId="0" fontId="4" fillId="2" borderId="1" xfId="0" applyFont="1"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4" fillId="2" borderId="1" xfId="0" applyFont="1" applyFill="1" applyBorder="1" applyAlignment="1" applyProtection="1">
      <alignment vertical="center"/>
      <protection locked="0"/>
    </xf>
    <xf numFmtId="0" fontId="0" fillId="2" borderId="6" xfId="0" applyFill="1" applyBorder="1" applyAlignment="1" applyProtection="1">
      <alignment vertical="center"/>
      <protection locked="0"/>
    </xf>
    <xf numFmtId="165" fontId="0" fillId="2" borderId="6" xfId="0" applyNumberFormat="1" applyFill="1" applyBorder="1" applyAlignment="1" applyProtection="1">
      <alignment vertical="center"/>
      <protection locked="0"/>
    </xf>
    <xf numFmtId="1" fontId="4" fillId="2" borderId="1" xfId="0" applyNumberFormat="1" applyFont="1" applyFill="1" applyBorder="1" applyAlignment="1" applyProtection="1">
      <alignment vertical="center"/>
      <protection locked="0"/>
    </xf>
    <xf numFmtId="164" fontId="0" fillId="2" borderId="1" xfId="0" applyNumberFormat="1" applyFill="1" applyBorder="1" applyAlignment="1" applyProtection="1">
      <alignment vertical="center"/>
      <protection locked="0"/>
    </xf>
    <xf numFmtId="164" fontId="4" fillId="2" borderId="1" xfId="0" applyNumberFormat="1" applyFont="1" applyFill="1" applyBorder="1" applyAlignment="1" applyProtection="1">
      <alignment vertical="center"/>
      <protection locked="0"/>
    </xf>
    <xf numFmtId="164" fontId="4" fillId="0" borderId="6" xfId="21" applyNumberFormat="1" applyFont="1" applyFill="1" applyBorder="1" applyAlignment="1" applyProtection="1">
      <alignment horizontal="left" vertical="center" indent="1"/>
      <protection/>
    </xf>
    <xf numFmtId="164" fontId="4" fillId="0" borderId="7" xfId="21" applyNumberFormat="1" applyFont="1" applyBorder="1" applyAlignment="1" applyProtection="1">
      <alignment horizontal="left" vertical="center" indent="1"/>
      <protection/>
    </xf>
    <xf numFmtId="164" fontId="0" fillId="2" borderId="4" xfId="0" applyNumberFormat="1" applyFill="1" applyBorder="1" applyAlignment="1" applyProtection="1">
      <alignment vertical="center"/>
      <protection locked="0"/>
    </xf>
    <xf numFmtId="2" fontId="4" fillId="2" borderId="3" xfId="0" applyNumberFormat="1" applyFont="1" applyFill="1" applyBorder="1" applyAlignment="1" applyProtection="1">
      <alignment vertical="center"/>
      <protection locked="0"/>
    </xf>
    <xf numFmtId="2" fontId="4" fillId="2" borderId="1" xfId="0" applyNumberFormat="1" applyFont="1" applyFill="1" applyBorder="1" applyAlignment="1" applyProtection="1">
      <alignment vertical="center"/>
      <protection locked="0"/>
    </xf>
    <xf numFmtId="2" fontId="4" fillId="2" borderId="6" xfId="0" applyNumberFormat="1" applyFont="1" applyFill="1" applyBorder="1" applyAlignment="1" applyProtection="1">
      <alignment vertical="center"/>
      <protection locked="0"/>
    </xf>
    <xf numFmtId="0" fontId="0" fillId="0" borderId="0" xfId="0" applyAlignment="1">
      <alignment vertical="center"/>
    </xf>
    <xf numFmtId="0" fontId="16" fillId="0" borderId="8" xfId="0" applyFont="1" applyBorder="1" applyAlignment="1">
      <alignment vertical="center"/>
    </xf>
    <xf numFmtId="0" fontId="16" fillId="0" borderId="9" xfId="0" applyFont="1" applyBorder="1" applyAlignment="1">
      <alignment vertical="center" wrapText="1"/>
    </xf>
    <xf numFmtId="0" fontId="18" fillId="0" borderId="9" xfId="0" applyFont="1" applyBorder="1" applyAlignment="1">
      <alignment vertical="center" wrapText="1"/>
    </xf>
    <xf numFmtId="0" fontId="0" fillId="3" borderId="0" xfId="0" applyFill="1" applyAlignment="1">
      <alignment horizontal="left"/>
    </xf>
    <xf numFmtId="0" fontId="2" fillId="4" borderId="10" xfId="0" applyFont="1" applyFill="1" applyBorder="1" applyAlignment="1">
      <alignment horizontal="left" vertical="center"/>
    </xf>
    <xf numFmtId="0" fontId="2" fillId="4" borderId="3"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0" fillId="0" borderId="12" xfId="0" applyBorder="1" applyAlignment="1">
      <alignment vertical="center"/>
    </xf>
    <xf numFmtId="0" fontId="4" fillId="0" borderId="1" xfId="0" applyFont="1" applyBorder="1" applyAlignment="1">
      <alignment vertical="center" wrapText="1"/>
    </xf>
    <xf numFmtId="0" fontId="18" fillId="0" borderId="1" xfId="0" applyFont="1" applyBorder="1" applyAlignment="1">
      <alignment vertical="center" wrapText="1"/>
    </xf>
    <xf numFmtId="0" fontId="3" fillId="0" borderId="1" xfId="0" applyFont="1" applyBorder="1" applyAlignment="1">
      <alignment horizontal="right" vertical="center" wrapText="1" indent="1"/>
    </xf>
    <xf numFmtId="3" fontId="3" fillId="0" borderId="1" xfId="0" applyNumberFormat="1" applyFont="1" applyBorder="1" applyAlignment="1">
      <alignment horizontal="center" vertical="center"/>
    </xf>
    <xf numFmtId="166" fontId="0" fillId="0" borderId="0" xfId="0" applyNumberFormat="1"/>
    <xf numFmtId="3" fontId="3" fillId="0" borderId="6" xfId="0" applyNumberFormat="1" applyFont="1" applyBorder="1" applyAlignment="1">
      <alignment horizontal="center" vertical="center"/>
    </xf>
    <xf numFmtId="0" fontId="4" fillId="0" borderId="4" xfId="0" applyFont="1" applyBorder="1" applyAlignment="1">
      <alignment vertical="center" wrapText="1"/>
    </xf>
    <xf numFmtId="0" fontId="18" fillId="0" borderId="4" xfId="0" applyFont="1" applyBorder="1" applyAlignment="1">
      <alignment vertical="center" wrapText="1"/>
    </xf>
    <xf numFmtId="3" fontId="2" fillId="0" borderId="4" xfId="0" applyNumberFormat="1" applyFont="1" applyBorder="1" applyAlignment="1">
      <alignment horizontal="center" vertical="center"/>
    </xf>
    <xf numFmtId="0" fontId="5" fillId="0" borderId="0" xfId="0" applyFont="1"/>
    <xf numFmtId="0" fontId="4" fillId="0" borderId="0" xfId="0" applyFont="1"/>
    <xf numFmtId="0" fontId="4" fillId="0" borderId="0" xfId="0" applyFont="1" applyAlignment="1">
      <alignment vertical="center"/>
    </xf>
    <xf numFmtId="165" fontId="0" fillId="0" borderId="0" xfId="0" applyNumberFormat="1" applyAlignment="1">
      <alignment vertical="center"/>
    </xf>
    <xf numFmtId="0" fontId="2" fillId="0" borderId="0" xfId="0" applyFont="1" applyAlignment="1">
      <alignment vertical="center"/>
    </xf>
    <xf numFmtId="0" fontId="2" fillId="5" borderId="1" xfId="0" applyFont="1" applyFill="1" applyBorder="1" applyAlignment="1">
      <alignment vertical="center" wrapText="1"/>
    </xf>
    <xf numFmtId="0" fontId="2" fillId="5" borderId="1" xfId="0" applyFont="1" applyFill="1" applyBorder="1" applyAlignment="1">
      <alignment vertical="center"/>
    </xf>
    <xf numFmtId="165" fontId="2" fillId="5" borderId="1" xfId="0" applyNumberFormat="1" applyFont="1" applyFill="1" applyBorder="1" applyAlignment="1">
      <alignment vertical="center" wrapText="1"/>
    </xf>
    <xf numFmtId="165" fontId="2" fillId="5" borderId="1" xfId="0" applyNumberFormat="1" applyFont="1" applyFill="1" applyBorder="1" applyAlignment="1">
      <alignment vertical="center"/>
    </xf>
    <xf numFmtId="0" fontId="0" fillId="0" borderId="10" xfId="0" applyBorder="1" applyAlignment="1">
      <alignment vertical="center"/>
    </xf>
    <xf numFmtId="0" fontId="0" fillId="0" borderId="3" xfId="0" applyBorder="1" applyAlignment="1">
      <alignment vertical="center"/>
    </xf>
    <xf numFmtId="0" fontId="4" fillId="0" borderId="3" xfId="0" applyFont="1" applyBorder="1" applyAlignment="1">
      <alignment vertical="center" wrapText="1"/>
    </xf>
    <xf numFmtId="0" fontId="4" fillId="0" borderId="3" xfId="0" applyFont="1" applyBorder="1" applyAlignment="1">
      <alignment vertical="center"/>
    </xf>
    <xf numFmtId="1" fontId="4" fillId="0" borderId="3" xfId="0" applyNumberFormat="1" applyFont="1" applyBorder="1" applyAlignment="1">
      <alignment vertical="center"/>
    </xf>
    <xf numFmtId="165" fontId="4" fillId="0" borderId="11" xfId="0" applyNumberFormat="1" applyFont="1" applyBorder="1" applyAlignment="1">
      <alignment vertical="center"/>
    </xf>
    <xf numFmtId="0" fontId="0" fillId="0" borderId="1" xfId="0" applyBorder="1" applyAlignment="1">
      <alignment vertical="center"/>
    </xf>
    <xf numFmtId="0" fontId="4" fillId="0" borderId="1" xfId="0" applyFont="1" applyBorder="1" applyAlignment="1">
      <alignment vertical="center"/>
    </xf>
    <xf numFmtId="165" fontId="4" fillId="0" borderId="2" xfId="0" applyNumberFormat="1" applyFont="1" applyBorder="1" applyAlignment="1">
      <alignment vertical="center"/>
    </xf>
    <xf numFmtId="0" fontId="0" fillId="0" borderId="1" xfId="0" applyBorder="1" applyAlignment="1">
      <alignment vertical="center" wrapText="1"/>
    </xf>
    <xf numFmtId="0" fontId="0" fillId="0" borderId="13" xfId="0" applyBorder="1" applyAlignment="1">
      <alignment vertical="center"/>
    </xf>
    <xf numFmtId="0" fontId="0" fillId="0" borderId="6" xfId="0" applyBorder="1" applyAlignment="1">
      <alignment vertical="center"/>
    </xf>
    <xf numFmtId="165" fontId="4" fillId="0" borderId="5" xfId="0" applyNumberFormat="1" applyFont="1" applyBorder="1" applyAlignment="1">
      <alignment vertical="center"/>
    </xf>
    <xf numFmtId="165" fontId="2" fillId="6" borderId="14" xfId="0" applyNumberFormat="1" applyFont="1" applyFill="1" applyBorder="1" applyAlignment="1">
      <alignment vertical="center"/>
    </xf>
    <xf numFmtId="0" fontId="2" fillId="0" borderId="0" xfId="0" applyFont="1" applyAlignment="1">
      <alignment horizontal="left" vertical="center"/>
    </xf>
    <xf numFmtId="165" fontId="2" fillId="0" borderId="0" xfId="0" applyNumberFormat="1" applyFont="1" applyAlignment="1">
      <alignment vertical="center"/>
    </xf>
    <xf numFmtId="0" fontId="2" fillId="5" borderId="10" xfId="0" applyFont="1" applyFill="1" applyBorder="1" applyAlignment="1">
      <alignment vertical="center" wrapText="1"/>
    </xf>
    <xf numFmtId="0" fontId="2" fillId="5" borderId="3" xfId="0" applyFont="1" applyFill="1" applyBorder="1" applyAlignment="1">
      <alignment vertical="center" wrapText="1"/>
    </xf>
    <xf numFmtId="0" fontId="2" fillId="5" borderId="3" xfId="0" applyFont="1" applyFill="1" applyBorder="1" applyAlignment="1">
      <alignment vertical="center"/>
    </xf>
    <xf numFmtId="165" fontId="2" fillId="5" borderId="3" xfId="0" applyNumberFormat="1" applyFont="1" applyFill="1" applyBorder="1" applyAlignment="1">
      <alignment vertical="center" wrapText="1"/>
    </xf>
    <xf numFmtId="0" fontId="2" fillId="5" borderId="11" xfId="0" applyFont="1" applyFill="1" applyBorder="1" applyAlignment="1">
      <alignment vertical="center" wrapText="1"/>
    </xf>
    <xf numFmtId="1" fontId="19" fillId="7" borderId="12" xfId="0" applyNumberFormat="1" applyFont="1" applyFill="1" applyBorder="1" applyAlignment="1">
      <alignment horizontal="left" vertical="center"/>
    </xf>
    <xf numFmtId="165" fontId="19" fillId="7" borderId="1" xfId="0" applyNumberFormat="1" applyFont="1" applyFill="1" applyBorder="1" applyAlignment="1">
      <alignment vertical="center"/>
    </xf>
    <xf numFmtId="0" fontId="19" fillId="7" borderId="1" xfId="0" applyFont="1" applyFill="1" applyBorder="1" applyAlignment="1">
      <alignment horizontal="left" vertical="center" wrapText="1"/>
    </xf>
    <xf numFmtId="164" fontId="19" fillId="7" borderId="1" xfId="0" applyNumberFormat="1" applyFont="1" applyFill="1" applyBorder="1" applyAlignment="1">
      <alignment horizontal="left" vertical="center" wrapText="1"/>
    </xf>
    <xf numFmtId="164" fontId="19" fillId="7" borderId="2" xfId="0" applyNumberFormat="1" applyFont="1" applyFill="1" applyBorder="1" applyAlignment="1">
      <alignment horizontal="left" vertical="center" wrapText="1"/>
    </xf>
    <xf numFmtId="164" fontId="19" fillId="0" borderId="1" xfId="0" applyNumberFormat="1" applyFont="1" applyBorder="1" applyAlignment="1">
      <alignment horizontal="left" vertical="center" wrapText="1"/>
    </xf>
    <xf numFmtId="164" fontId="19" fillId="0" borderId="2" xfId="0" applyNumberFormat="1" applyFont="1" applyBorder="1" applyAlignment="1">
      <alignment horizontal="left" vertical="center" wrapText="1"/>
    </xf>
    <xf numFmtId="0" fontId="0" fillId="0" borderId="15" xfId="0" applyBorder="1" applyAlignment="1">
      <alignment vertical="center"/>
    </xf>
    <xf numFmtId="164" fontId="19" fillId="0" borderId="4" xfId="0" applyNumberFormat="1" applyFont="1" applyBorder="1" applyAlignment="1">
      <alignment horizontal="left" vertical="center" wrapText="1"/>
    </xf>
    <xf numFmtId="164" fontId="19" fillId="0" borderId="5" xfId="0" applyNumberFormat="1" applyFont="1" applyBorder="1" applyAlignment="1">
      <alignment horizontal="left" vertical="center" wrapText="1"/>
    </xf>
    <xf numFmtId="0" fontId="21" fillId="0" borderId="0" xfId="0" applyFont="1" applyAlignment="1">
      <alignment vertical="center"/>
    </xf>
    <xf numFmtId="0" fontId="24" fillId="0" borderId="0" xfId="0" applyFont="1" applyAlignment="1">
      <alignment vertical="center"/>
    </xf>
    <xf numFmtId="0" fontId="2" fillId="0" borderId="1" xfId="0" applyFont="1" applyBorder="1" applyAlignment="1">
      <alignment vertical="center" wrapText="1"/>
    </xf>
    <xf numFmtId="0" fontId="2" fillId="0" borderId="1" xfId="0" applyFont="1" applyBorder="1" applyAlignment="1">
      <alignment vertical="center"/>
    </xf>
    <xf numFmtId="165" fontId="2" fillId="0" borderId="1" xfId="0" applyNumberFormat="1" applyFont="1" applyBorder="1" applyAlignment="1">
      <alignment vertical="center" wrapText="1"/>
    </xf>
    <xf numFmtId="165" fontId="2" fillId="0" borderId="1" xfId="0" applyNumberFormat="1" applyFont="1" applyBorder="1" applyAlignment="1">
      <alignment vertical="center"/>
    </xf>
    <xf numFmtId="0" fontId="9" fillId="0" borderId="0" xfId="0" applyFont="1" applyAlignment="1">
      <alignment vertical="center"/>
    </xf>
    <xf numFmtId="0" fontId="0" fillId="0" borderId="16" xfId="0" applyBorder="1" applyAlignment="1">
      <alignment vertical="center"/>
    </xf>
    <xf numFmtId="0" fontId="0" fillId="0" borderId="3" xfId="0" applyBorder="1" applyAlignment="1">
      <alignment vertical="center" wrapText="1"/>
    </xf>
    <xf numFmtId="1" fontId="0" fillId="0" borderId="3" xfId="0" applyNumberFormat="1" applyBorder="1" applyAlignment="1">
      <alignment vertical="center"/>
    </xf>
    <xf numFmtId="165" fontId="0" fillId="0" borderId="3" xfId="0" applyNumberFormat="1" applyBorder="1" applyAlignment="1">
      <alignment vertical="center"/>
    </xf>
    <xf numFmtId="165" fontId="0" fillId="0" borderId="11" xfId="0" applyNumberFormat="1" applyBorder="1" applyAlignment="1">
      <alignment vertical="center"/>
    </xf>
    <xf numFmtId="0" fontId="12" fillId="0" borderId="0" xfId="0" applyFont="1" applyAlignment="1">
      <alignment vertical="center"/>
    </xf>
    <xf numFmtId="0" fontId="0" fillId="0" borderId="17" xfId="0" applyBorder="1" applyAlignment="1">
      <alignment vertical="center"/>
    </xf>
    <xf numFmtId="1" fontId="0" fillId="0" borderId="1" xfId="0" applyNumberFormat="1" applyBorder="1" applyAlignment="1">
      <alignment vertical="center"/>
    </xf>
    <xf numFmtId="165" fontId="0" fillId="0" borderId="1" xfId="0" applyNumberFormat="1" applyBorder="1" applyAlignment="1">
      <alignment vertical="center"/>
    </xf>
    <xf numFmtId="165" fontId="0" fillId="0" borderId="2" xfId="0" applyNumberForma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6" xfId="0" applyBorder="1" applyAlignment="1">
      <alignment vertical="center" wrapText="1"/>
    </xf>
    <xf numFmtId="1" fontId="0" fillId="0" borderId="6" xfId="0" applyNumberFormat="1" applyBorder="1" applyAlignment="1">
      <alignment vertical="center"/>
    </xf>
    <xf numFmtId="165" fontId="0" fillId="0" borderId="6" xfId="0" applyNumberFormat="1" applyBorder="1" applyAlignment="1">
      <alignment vertical="center"/>
    </xf>
    <xf numFmtId="165" fontId="0" fillId="0" borderId="5" xfId="0" applyNumberFormat="1" applyBorder="1" applyAlignment="1">
      <alignment vertical="center"/>
    </xf>
    <xf numFmtId="165" fontId="2" fillId="8" borderId="14" xfId="0" applyNumberFormat="1" applyFont="1" applyFill="1" applyBorder="1" applyAlignment="1">
      <alignment vertical="center"/>
    </xf>
    <xf numFmtId="0" fontId="7" fillId="0" borderId="0" xfId="0" applyFont="1" applyAlignment="1">
      <alignment vertical="center" wrapText="1"/>
    </xf>
    <xf numFmtId="0" fontId="27" fillId="9" borderId="20" xfId="0" applyFont="1" applyFill="1" applyBorder="1" applyAlignment="1">
      <alignment horizontal="left" vertical="center" wrapText="1"/>
    </xf>
    <xf numFmtId="0" fontId="27" fillId="9" borderId="0" xfId="0" applyFont="1" applyFill="1" applyAlignment="1">
      <alignment horizontal="left" vertical="center" wrapText="1"/>
    </xf>
    <xf numFmtId="0" fontId="20" fillId="0" borderId="21" xfId="0" applyFont="1" applyBorder="1" applyAlignment="1">
      <alignment horizontal="left" wrapText="1"/>
    </xf>
    <xf numFmtId="0" fontId="20" fillId="0" borderId="22" xfId="0" applyFont="1" applyBorder="1" applyAlignment="1">
      <alignment horizontal="left" wrapText="1"/>
    </xf>
    <xf numFmtId="0" fontId="0" fillId="0" borderId="23" xfId="0" applyBorder="1" applyAlignment="1">
      <alignment horizontal="left" vertical="center"/>
    </xf>
    <xf numFmtId="0" fontId="0" fillId="0" borderId="24" xfId="0" applyBorder="1" applyAlignment="1">
      <alignment horizontal="left" vertical="center"/>
    </xf>
    <xf numFmtId="0" fontId="0" fillId="0" borderId="21" xfId="0" applyBorder="1" applyAlignment="1">
      <alignment horizontal="left" vertical="center"/>
    </xf>
    <xf numFmtId="0" fontId="0" fillId="6" borderId="0" xfId="0" applyFill="1" applyAlignment="1">
      <alignment horizontal="left"/>
    </xf>
    <xf numFmtId="0" fontId="20" fillId="0" borderId="25" xfId="0" applyFont="1" applyBorder="1" applyAlignment="1">
      <alignment horizontal="left" wrapText="1"/>
    </xf>
    <xf numFmtId="0" fontId="20" fillId="0" borderId="24" xfId="0" applyFont="1" applyBorder="1" applyAlignment="1">
      <alignment horizontal="left" wrapText="1"/>
    </xf>
    <xf numFmtId="0" fontId="20" fillId="0" borderId="26" xfId="0" applyFont="1" applyBorder="1" applyAlignment="1">
      <alignment horizontal="left" wrapText="1"/>
    </xf>
    <xf numFmtId="0" fontId="10" fillId="0" borderId="22" xfId="0" applyFont="1" applyBorder="1" applyAlignment="1">
      <alignment horizontal="left" wrapText="1"/>
    </xf>
    <xf numFmtId="0" fontId="10" fillId="0" borderId="23" xfId="0" applyFont="1" applyBorder="1" applyAlignment="1">
      <alignment horizontal="left" wrapText="1"/>
    </xf>
    <xf numFmtId="0" fontId="10" fillId="0" borderId="27" xfId="0" applyFont="1" applyBorder="1" applyAlignment="1">
      <alignment horizontal="left" wrapText="1"/>
    </xf>
    <xf numFmtId="0" fontId="20" fillId="0" borderId="23" xfId="0" applyFont="1" applyBorder="1" applyAlignment="1">
      <alignment horizontal="left" wrapText="1"/>
    </xf>
    <xf numFmtId="0" fontId="20" fillId="0" borderId="27" xfId="0" applyFont="1" applyBorder="1" applyAlignment="1">
      <alignment horizontal="left" wrapText="1"/>
    </xf>
    <xf numFmtId="0" fontId="0" fillId="0" borderId="6" xfId="0"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20" fillId="0" borderId="24" xfId="0" applyFont="1" applyBorder="1" applyAlignment="1">
      <alignment horizontal="left" vertical="top" wrapText="1"/>
    </xf>
    <xf numFmtId="0" fontId="20" fillId="0" borderId="26" xfId="0" applyFont="1" applyBorder="1" applyAlignment="1">
      <alignment horizontal="left" vertical="top"/>
    </xf>
    <xf numFmtId="0" fontId="29" fillId="3" borderId="29" xfId="0" applyFont="1" applyFill="1" applyBorder="1" applyAlignment="1">
      <alignment horizontal="left" vertical="center"/>
    </xf>
    <xf numFmtId="0" fontId="29" fillId="3" borderId="0" xfId="0" applyFont="1" applyFill="1" applyAlignment="1">
      <alignment horizontal="left" vertical="center"/>
    </xf>
    <xf numFmtId="0" fontId="7" fillId="0" borderId="0" xfId="0" applyFont="1" applyAlignment="1">
      <alignment horizontal="left" vertical="center" wrapText="1"/>
    </xf>
    <xf numFmtId="164" fontId="13" fillId="8" borderId="30" xfId="0" applyNumberFormat="1" applyFont="1" applyFill="1" applyBorder="1" applyAlignment="1">
      <alignment horizontal="right" wrapText="1"/>
    </xf>
    <xf numFmtId="0" fontId="13" fillId="8" borderId="31" xfId="0" applyFont="1" applyFill="1" applyBorder="1" applyAlignment="1">
      <alignment horizontal="right" wrapText="1"/>
    </xf>
    <xf numFmtId="0" fontId="13" fillId="8" borderId="32" xfId="0" applyFont="1" applyFill="1" applyBorder="1" applyAlignment="1">
      <alignment horizontal="right" wrapText="1"/>
    </xf>
    <xf numFmtId="0" fontId="11" fillId="8" borderId="33" xfId="0" applyFont="1" applyFill="1" applyBorder="1" applyAlignment="1">
      <alignment horizontal="left" vertical="center" wrapText="1"/>
    </xf>
    <xf numFmtId="0" fontId="11" fillId="8" borderId="34" xfId="0"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25" fillId="3" borderId="0" xfId="0" applyFont="1" applyFill="1" applyAlignment="1">
      <alignment vertical="center" wrapText="1"/>
    </xf>
    <xf numFmtId="0" fontId="17" fillId="0" borderId="0" xfId="0" applyFont="1" applyAlignment="1">
      <alignment horizontal="left" vertical="center" wrapText="1"/>
    </xf>
    <xf numFmtId="0" fontId="16" fillId="2" borderId="37" xfId="0" applyFont="1" applyFill="1" applyBorder="1" applyAlignment="1" applyProtection="1">
      <alignment horizontal="center" vertical="center"/>
      <protection locked="0"/>
    </xf>
    <xf numFmtId="0" fontId="16" fillId="2" borderId="31" xfId="0" applyFont="1" applyFill="1" applyBorder="1" applyAlignment="1" applyProtection="1">
      <alignment horizontal="center" vertical="center"/>
      <protection locked="0"/>
    </xf>
    <xf numFmtId="0" fontId="16" fillId="2" borderId="32" xfId="0" applyFont="1" applyFill="1" applyBorder="1" applyAlignment="1" applyProtection="1">
      <alignment horizontal="center" vertical="center"/>
      <protection locked="0"/>
    </xf>
    <xf numFmtId="0" fontId="2" fillId="4" borderId="3" xfId="0" applyFont="1" applyFill="1" applyBorder="1" applyAlignment="1">
      <alignment horizontal="left" vertical="center" wrapText="1"/>
    </xf>
    <xf numFmtId="0" fontId="2" fillId="6" borderId="30" xfId="0" applyFont="1" applyFill="1" applyBorder="1" applyAlignment="1">
      <alignment horizontal="left" vertical="center"/>
    </xf>
    <xf numFmtId="0" fontId="2" fillId="6" borderId="31" xfId="0" applyFont="1" applyFill="1" applyBorder="1" applyAlignment="1">
      <alignment horizontal="left" vertical="center"/>
    </xf>
    <xf numFmtId="0" fontId="2" fillId="6" borderId="32" xfId="0" applyFont="1" applyFill="1" applyBorder="1" applyAlignment="1">
      <alignment horizontal="left" vertical="center"/>
    </xf>
    <xf numFmtId="0" fontId="2" fillId="6" borderId="33" xfId="0" applyFont="1" applyFill="1" applyBorder="1" applyAlignment="1">
      <alignment horizontal="left" vertical="center"/>
    </xf>
    <xf numFmtId="0" fontId="2" fillId="6" borderId="34" xfId="0" applyFont="1" applyFill="1" applyBorder="1" applyAlignment="1">
      <alignment horizontal="left" vertical="center"/>
    </xf>
    <xf numFmtId="0" fontId="2" fillId="6" borderId="38" xfId="0" applyFont="1" applyFill="1" applyBorder="1" applyAlignment="1">
      <alignment horizontal="left" vertical="center"/>
    </xf>
    <xf numFmtId="0" fontId="29" fillId="3" borderId="0" xfId="0" applyFont="1" applyFill="1" applyAlignment="1">
      <alignment horizontal="left" vertical="center" wrapText="1"/>
    </xf>
    <xf numFmtId="0" fontId="6" fillId="10" borderId="35" xfId="0" applyFont="1" applyFill="1" applyBorder="1" applyAlignment="1">
      <alignment horizontal="left" vertical="center"/>
    </xf>
    <xf numFmtId="0" fontId="6" fillId="10" borderId="39" xfId="0" applyFont="1" applyFill="1" applyBorder="1" applyAlignment="1">
      <alignment horizontal="left" vertical="center"/>
    </xf>
    <xf numFmtId="0" fontId="6" fillId="10" borderId="36" xfId="0" applyFont="1" applyFill="1" applyBorder="1" applyAlignment="1">
      <alignment horizontal="left" vertical="center"/>
    </xf>
    <xf numFmtId="0" fontId="14" fillId="11" borderId="23" xfId="0" applyFont="1" applyFill="1" applyBorder="1" applyAlignment="1">
      <alignment horizontal="left" vertical="center"/>
    </xf>
    <xf numFmtId="0" fontId="14" fillId="11" borderId="20" xfId="0" applyFont="1" applyFill="1" applyBorder="1" applyAlignment="1">
      <alignment horizontal="left" vertical="center"/>
    </xf>
    <xf numFmtId="0" fontId="14" fillId="11" borderId="27" xfId="0" applyFont="1" applyFill="1" applyBorder="1" applyAlignment="1">
      <alignment horizontal="left" vertical="center"/>
    </xf>
    <xf numFmtId="0" fontId="6" fillId="10" borderId="1" xfId="0" applyFont="1" applyFill="1" applyBorder="1" applyAlignment="1">
      <alignment horizontal="left" vertical="center"/>
    </xf>
    <xf numFmtId="0" fontId="14" fillId="11" borderId="1" xfId="0" applyFont="1" applyFill="1" applyBorder="1" applyAlignment="1">
      <alignment horizontal="left" vertical="center"/>
    </xf>
    <xf numFmtId="0" fontId="2" fillId="7" borderId="40" xfId="0" applyFont="1" applyFill="1" applyBorder="1" applyAlignment="1">
      <alignment horizontal="left" vertical="center" wrapText="1"/>
    </xf>
    <xf numFmtId="0" fontId="2" fillId="7" borderId="41" xfId="0" applyFont="1" applyFill="1" applyBorder="1" applyAlignment="1">
      <alignment horizontal="left" vertical="center" wrapText="1"/>
    </xf>
    <xf numFmtId="0" fontId="2" fillId="8" borderId="30" xfId="0" applyFont="1" applyFill="1" applyBorder="1" applyAlignment="1">
      <alignment horizontal="left" vertical="center"/>
    </xf>
    <xf numFmtId="0" fontId="2" fillId="8" borderId="31" xfId="0" applyFont="1" applyFill="1" applyBorder="1" applyAlignment="1">
      <alignment horizontal="left" vertical="center"/>
    </xf>
    <xf numFmtId="0" fontId="2" fillId="8" borderId="32" xfId="0" applyFont="1" applyFill="1" applyBorder="1" applyAlignment="1">
      <alignment horizontal="left" vertical="center"/>
    </xf>
    <xf numFmtId="0" fontId="0" fillId="2" borderId="8" xfId="0" applyFill="1" applyBorder="1" applyAlignment="1" applyProtection="1">
      <alignment horizontal="left" vertical="center" wrapText="1"/>
      <protection locked="0"/>
    </xf>
    <xf numFmtId="0" fontId="0" fillId="2" borderId="42" xfId="0" applyFill="1" applyBorder="1" applyAlignment="1" applyProtection="1">
      <alignment horizontal="left" vertical="center" wrapText="1"/>
      <protection locked="0"/>
    </xf>
    <xf numFmtId="0" fontId="0" fillId="2" borderId="43" xfId="0" applyFill="1" applyBorder="1" applyAlignment="1" applyProtection="1">
      <alignment horizontal="left" vertical="center" wrapText="1"/>
      <protection locked="0"/>
    </xf>
    <xf numFmtId="0" fontId="0" fillId="2" borderId="13" xfId="0" applyFill="1" applyBorder="1" applyAlignment="1" applyProtection="1">
      <alignment horizontal="left" vertical="center"/>
      <protection locked="0"/>
    </xf>
    <xf numFmtId="0" fontId="0" fillId="2" borderId="42" xfId="0" applyFill="1" applyBorder="1" applyAlignment="1" applyProtection="1">
      <alignment horizontal="left" vertical="center"/>
      <protection locked="0"/>
    </xf>
    <xf numFmtId="0" fontId="0" fillId="2" borderId="43" xfId="0" applyFill="1" applyBorder="1" applyAlignment="1" applyProtection="1">
      <alignment horizontal="left" vertical="center"/>
      <protection locked="0"/>
    </xf>
    <xf numFmtId="0" fontId="12" fillId="2" borderId="13" xfId="0" applyFont="1" applyFill="1" applyBorder="1" applyAlignment="1" applyProtection="1">
      <alignment horizontal="left" vertical="center"/>
      <protection locked="0"/>
    </xf>
    <xf numFmtId="0" fontId="12" fillId="2" borderId="42" xfId="0" applyFont="1" applyFill="1" applyBorder="1" applyAlignment="1" applyProtection="1">
      <alignment horizontal="left" vertical="center"/>
      <protection locked="0"/>
    </xf>
    <xf numFmtId="0" fontId="12" fillId="2" borderId="43" xfId="0" applyFont="1" applyFill="1" applyBorder="1" applyAlignment="1" applyProtection="1">
      <alignment horizontal="left" vertical="center"/>
      <protection locked="0"/>
    </xf>
  </cellXfs>
  <cellStyles count="8">
    <cellStyle name="Normal" xfId="0"/>
    <cellStyle name="Percent" xfId="15"/>
    <cellStyle name="Currency" xfId="16"/>
    <cellStyle name="Currency [0]" xfId="17"/>
    <cellStyle name="Comma" xfId="18"/>
    <cellStyle name="Comma [0]" xfId="19"/>
    <cellStyle name="Čárka" xfId="20"/>
    <cellStyle name="Měna"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D7E15-6C69-4929-88CA-9F950812F26A}">
  <dimension ref="A1:C17"/>
  <sheetViews>
    <sheetView workbookViewId="0" topLeftCell="A1">
      <selection activeCell="L12" sqref="L12"/>
    </sheetView>
  </sheetViews>
  <sheetFormatPr defaultColWidth="9.140625" defaultRowHeight="15"/>
  <cols>
    <col min="1" max="1" width="3.421875" style="0" customWidth="1"/>
    <col min="2" max="2" width="44.28125" style="0" customWidth="1"/>
    <col min="3" max="3" width="108.140625" style="0" customWidth="1"/>
  </cols>
  <sheetData>
    <row r="1" spans="1:3" ht="15">
      <c r="A1" s="120" t="s">
        <v>11</v>
      </c>
      <c r="B1" s="120"/>
      <c r="C1" s="120"/>
    </row>
    <row r="3" spans="1:3" ht="15">
      <c r="A3" s="117" t="s">
        <v>15</v>
      </c>
      <c r="B3" s="125" t="s">
        <v>39</v>
      </c>
      <c r="C3" s="126"/>
    </row>
    <row r="4" spans="1:3" ht="15">
      <c r="A4" s="119"/>
      <c r="B4" s="115" t="s">
        <v>147</v>
      </c>
      <c r="C4" s="124"/>
    </row>
    <row r="5" spans="1:3" ht="29.15" customHeight="1">
      <c r="A5" s="129" t="s">
        <v>12</v>
      </c>
      <c r="B5" s="121" t="s">
        <v>171</v>
      </c>
      <c r="C5" s="121"/>
    </row>
    <row r="6" spans="1:3" ht="17.5" customHeight="1">
      <c r="A6" s="130"/>
      <c r="B6" s="121" t="s">
        <v>143</v>
      </c>
      <c r="C6" s="121"/>
    </row>
    <row r="7" spans="1:3" s="1" customFormat="1" ht="28" customHeight="1">
      <c r="A7" s="131"/>
      <c r="B7" s="121" t="s">
        <v>172</v>
      </c>
      <c r="C7" s="121"/>
    </row>
    <row r="8" spans="1:3" s="1" customFormat="1" ht="29.5" customHeight="1">
      <c r="A8" s="117" t="s">
        <v>38</v>
      </c>
      <c r="B8" s="127" t="s">
        <v>173</v>
      </c>
      <c r="C8" s="128"/>
    </row>
    <row r="9" spans="1:3" ht="17.5" customHeight="1">
      <c r="A9" s="118"/>
      <c r="B9" s="122" t="s">
        <v>152</v>
      </c>
      <c r="C9" s="123"/>
    </row>
    <row r="10" spans="1:3" ht="45.5" customHeight="1">
      <c r="A10" s="118"/>
      <c r="B10" s="132" t="s">
        <v>178</v>
      </c>
      <c r="C10" s="133"/>
    </row>
    <row r="11" spans="1:3" ht="31" customHeight="1">
      <c r="A11" s="118"/>
      <c r="B11" s="122" t="s">
        <v>170</v>
      </c>
      <c r="C11" s="123"/>
    </row>
    <row r="12" spans="1:3" ht="15">
      <c r="A12" s="119"/>
      <c r="B12" s="115" t="s">
        <v>153</v>
      </c>
      <c r="C12" s="116"/>
    </row>
    <row r="13" spans="1:3" ht="34" customHeight="1">
      <c r="A13" s="113" t="s">
        <v>144</v>
      </c>
      <c r="B13" s="114"/>
      <c r="C13" s="114"/>
    </row>
    <row r="14" spans="1:3" ht="44.5" customHeight="1">
      <c r="A14" s="114" t="s">
        <v>79</v>
      </c>
      <c r="B14" s="114"/>
      <c r="C14" s="114"/>
    </row>
    <row r="17" ht="15">
      <c r="C17" s="5"/>
    </row>
  </sheetData>
  <mergeCells count="16">
    <mergeCell ref="A13:C13"/>
    <mergeCell ref="A14:C14"/>
    <mergeCell ref="B12:C12"/>
    <mergeCell ref="A8:A12"/>
    <mergeCell ref="A1:C1"/>
    <mergeCell ref="B7:C7"/>
    <mergeCell ref="B9:C9"/>
    <mergeCell ref="B4:C4"/>
    <mergeCell ref="B3:C3"/>
    <mergeCell ref="A3:A4"/>
    <mergeCell ref="B8:C8"/>
    <mergeCell ref="B5:C5"/>
    <mergeCell ref="A5:A7"/>
    <mergeCell ref="B11:C11"/>
    <mergeCell ref="B6:C6"/>
    <mergeCell ref="B10:C10"/>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59C0F-DD52-406D-834A-E757BE17C7C8}">
  <dimension ref="A1:P23"/>
  <sheetViews>
    <sheetView showGridLines="0" zoomScale="70" zoomScaleNormal="70" workbookViewId="0" topLeftCell="A8">
      <selection activeCell="F8" sqref="F8"/>
    </sheetView>
  </sheetViews>
  <sheetFormatPr defaultColWidth="8.8515625" defaultRowHeight="15"/>
  <cols>
    <col min="1" max="1" width="8.8515625" style="29" customWidth="1"/>
    <col min="2" max="2" width="65.421875" style="0" customWidth="1"/>
    <col min="3" max="3" width="39.421875" style="0" customWidth="1"/>
    <col min="4" max="4" width="28.28125" style="0" customWidth="1"/>
    <col min="5" max="5" width="13.140625" style="0" bestFit="1" customWidth="1"/>
    <col min="6" max="6" width="17.421875" style="49" bestFit="1" customWidth="1"/>
    <col min="7" max="7" width="36.8515625" style="0" customWidth="1"/>
  </cols>
  <sheetData>
    <row r="1" spans="1:7" ht="29.5" customHeight="1">
      <c r="A1" s="145" t="s">
        <v>20</v>
      </c>
      <c r="B1" s="145"/>
      <c r="C1" s="145"/>
      <c r="D1" s="145"/>
      <c r="E1" s="145"/>
      <c r="F1" s="145"/>
      <c r="G1" s="145"/>
    </row>
    <row r="2" spans="1:7" s="29" customFormat="1" ht="27" customHeight="1" thickBot="1">
      <c r="A2" s="146" t="s">
        <v>34</v>
      </c>
      <c r="B2" s="146"/>
      <c r="C2" s="146"/>
      <c r="D2" s="146"/>
      <c r="E2" s="146"/>
      <c r="F2" s="146"/>
      <c r="G2" s="146"/>
    </row>
    <row r="3" spans="1:8" ht="38.15" customHeight="1" thickBot="1">
      <c r="A3" s="30" t="s">
        <v>32</v>
      </c>
      <c r="B3" s="31" t="s">
        <v>175</v>
      </c>
      <c r="C3" s="32" t="s">
        <v>126</v>
      </c>
      <c r="D3" s="147"/>
      <c r="E3" s="148"/>
      <c r="F3" s="148"/>
      <c r="G3" s="149"/>
      <c r="H3" s="33"/>
    </row>
    <row r="4" spans="1:7" ht="43.5">
      <c r="A4" s="34" t="s">
        <v>0</v>
      </c>
      <c r="B4" s="150" t="s">
        <v>4</v>
      </c>
      <c r="C4" s="150"/>
      <c r="D4" s="35" t="s">
        <v>31</v>
      </c>
      <c r="E4" s="35" t="s">
        <v>19</v>
      </c>
      <c r="F4" s="36" t="s">
        <v>1</v>
      </c>
      <c r="G4" s="37" t="s">
        <v>2</v>
      </c>
    </row>
    <row r="5" spans="1:8" ht="43.5" customHeight="1">
      <c r="A5" s="38" t="s">
        <v>93</v>
      </c>
      <c r="B5" s="39" t="s">
        <v>16</v>
      </c>
      <c r="C5" s="40" t="s">
        <v>127</v>
      </c>
      <c r="D5" s="11" t="e">
        <f>30/D3</f>
        <v>#DIV/0!</v>
      </c>
      <c r="E5" s="41" t="s">
        <v>3</v>
      </c>
      <c r="F5" s="2">
        <v>0</v>
      </c>
      <c r="G5" s="4" t="e">
        <f aca="true" t="shared" si="0" ref="G5:G18">D5*F5</f>
        <v>#DIV/0!</v>
      </c>
      <c r="H5" s="5"/>
    </row>
    <row r="6" spans="1:16" ht="43.5" customHeight="1">
      <c r="A6" s="38" t="s">
        <v>94</v>
      </c>
      <c r="B6" s="39" t="s">
        <v>17</v>
      </c>
      <c r="C6" s="40" t="s">
        <v>128</v>
      </c>
      <c r="D6" s="12">
        <v>1</v>
      </c>
      <c r="E6" s="41" t="s">
        <v>3</v>
      </c>
      <c r="F6" s="2">
        <v>0</v>
      </c>
      <c r="G6" s="4">
        <f t="shared" si="0"/>
        <v>0</v>
      </c>
      <c r="H6" s="134"/>
      <c r="I6" s="135"/>
      <c r="J6" s="135"/>
      <c r="K6" s="135"/>
      <c r="L6" s="135"/>
      <c r="M6" s="135"/>
      <c r="N6" s="135"/>
      <c r="O6" s="135"/>
      <c r="P6" s="135"/>
    </row>
    <row r="7" spans="1:16" ht="54" customHeight="1">
      <c r="A7" s="38" t="s">
        <v>95</v>
      </c>
      <c r="B7" s="142" t="s">
        <v>174</v>
      </c>
      <c r="C7" s="40" t="s">
        <v>129</v>
      </c>
      <c r="D7" s="12">
        <v>120</v>
      </c>
      <c r="E7" s="41" t="s">
        <v>5</v>
      </c>
      <c r="F7" s="2">
        <v>0</v>
      </c>
      <c r="G7" s="4">
        <f>D7*F7</f>
        <v>0</v>
      </c>
      <c r="H7" s="134"/>
      <c r="I7" s="135"/>
      <c r="J7" s="135"/>
      <c r="K7" s="135"/>
      <c r="L7" s="135"/>
      <c r="M7" s="135"/>
      <c r="N7" s="135"/>
      <c r="O7" s="135"/>
      <c r="P7" s="135"/>
    </row>
    <row r="8" spans="1:7" ht="43.5" customHeight="1">
      <c r="A8" s="38" t="s">
        <v>96</v>
      </c>
      <c r="B8" s="142"/>
      <c r="C8" s="40" t="s">
        <v>130</v>
      </c>
      <c r="D8" s="12">
        <v>240</v>
      </c>
      <c r="E8" s="41" t="s">
        <v>5</v>
      </c>
      <c r="F8" s="2">
        <v>0</v>
      </c>
      <c r="G8" s="4">
        <f>D8*F8</f>
        <v>0</v>
      </c>
    </row>
    <row r="9" spans="1:7" ht="43.5" customHeight="1">
      <c r="A9" s="38" t="s">
        <v>97</v>
      </c>
      <c r="B9" s="142"/>
      <c r="C9" s="40" t="s">
        <v>131</v>
      </c>
      <c r="D9" s="12">
        <v>240</v>
      </c>
      <c r="E9" s="41" t="s">
        <v>5</v>
      </c>
      <c r="F9" s="2">
        <v>0</v>
      </c>
      <c r="G9" s="4">
        <f>D9*F9</f>
        <v>0</v>
      </c>
    </row>
    <row r="10" spans="1:7" ht="52.5" customHeight="1">
      <c r="A10" s="38" t="s">
        <v>98</v>
      </c>
      <c r="B10" s="142" t="s">
        <v>35</v>
      </c>
      <c r="C10" s="40" t="s">
        <v>132</v>
      </c>
      <c r="D10" s="12">
        <v>30</v>
      </c>
      <c r="E10" s="41" t="s">
        <v>5</v>
      </c>
      <c r="F10" s="2">
        <v>0</v>
      </c>
      <c r="G10" s="4">
        <f aca="true" t="shared" si="1" ref="G10:G16">D10*F10</f>
        <v>0</v>
      </c>
    </row>
    <row r="11" spans="1:7" ht="52.5" customHeight="1">
      <c r="A11" s="38" t="s">
        <v>99</v>
      </c>
      <c r="B11" s="142"/>
      <c r="C11" s="40" t="s">
        <v>133</v>
      </c>
      <c r="D11" s="12">
        <v>60</v>
      </c>
      <c r="E11" s="41" t="s">
        <v>5</v>
      </c>
      <c r="F11" s="2">
        <v>0</v>
      </c>
      <c r="G11" s="4">
        <f t="shared" si="1"/>
        <v>0</v>
      </c>
    </row>
    <row r="12" spans="1:7" ht="52.5" customHeight="1">
      <c r="A12" s="38" t="s">
        <v>100</v>
      </c>
      <c r="B12" s="142"/>
      <c r="C12" s="40" t="s">
        <v>134</v>
      </c>
      <c r="D12" s="12">
        <v>60</v>
      </c>
      <c r="E12" s="41" t="s">
        <v>5</v>
      </c>
      <c r="F12" s="2">
        <v>0</v>
      </c>
      <c r="G12" s="4">
        <f aca="true" t="shared" si="2" ref="G12">D12*F12</f>
        <v>0</v>
      </c>
    </row>
    <row r="13" spans="1:7" ht="52.5" customHeight="1">
      <c r="A13" s="38" t="s">
        <v>101</v>
      </c>
      <c r="B13" s="142" t="s">
        <v>36</v>
      </c>
      <c r="C13" s="40" t="s">
        <v>135</v>
      </c>
      <c r="D13" s="12">
        <v>16</v>
      </c>
      <c r="E13" s="41" t="s">
        <v>5</v>
      </c>
      <c r="F13" s="2"/>
      <c r="G13" s="4">
        <f t="shared" si="1"/>
        <v>0</v>
      </c>
    </row>
    <row r="14" spans="1:7" ht="52.5" customHeight="1">
      <c r="A14" s="38" t="s">
        <v>102</v>
      </c>
      <c r="B14" s="142"/>
      <c r="C14" s="40" t="s">
        <v>136</v>
      </c>
      <c r="D14" s="12">
        <v>32</v>
      </c>
      <c r="E14" s="41" t="s">
        <v>5</v>
      </c>
      <c r="F14" s="2">
        <v>0</v>
      </c>
      <c r="G14" s="4">
        <f t="shared" si="1"/>
        <v>0</v>
      </c>
    </row>
    <row r="15" spans="1:7" ht="52.5" customHeight="1">
      <c r="A15" s="38" t="s">
        <v>103</v>
      </c>
      <c r="B15" s="142"/>
      <c r="C15" s="40" t="s">
        <v>137</v>
      </c>
      <c r="D15" s="12">
        <v>16</v>
      </c>
      <c r="E15" s="41" t="s">
        <v>5</v>
      </c>
      <c r="F15" s="2">
        <v>0</v>
      </c>
      <c r="G15" s="4">
        <f aca="true" t="shared" si="3" ref="G15">D15*F15</f>
        <v>0</v>
      </c>
    </row>
    <row r="16" spans="1:7" ht="61.5" customHeight="1">
      <c r="A16" s="38" t="s">
        <v>104</v>
      </c>
      <c r="B16" s="39" t="s">
        <v>18</v>
      </c>
      <c r="C16" s="40" t="s">
        <v>138</v>
      </c>
      <c r="D16" s="12">
        <v>143</v>
      </c>
      <c r="E16" s="41" t="s">
        <v>14</v>
      </c>
      <c r="F16" s="2">
        <v>0</v>
      </c>
      <c r="G16" s="4">
        <f t="shared" si="1"/>
        <v>0</v>
      </c>
    </row>
    <row r="17" spans="1:11" ht="48.65" customHeight="1">
      <c r="A17" s="38" t="s">
        <v>105</v>
      </c>
      <c r="B17" s="142" t="s">
        <v>28</v>
      </c>
      <c r="C17" s="142"/>
      <c r="D17" s="42">
        <v>1</v>
      </c>
      <c r="E17" s="42" t="s">
        <v>7</v>
      </c>
      <c r="F17" s="3">
        <f>'2. Annex 8 Contract_Spare parts'!I26+'2. Annex 8 Contract_Spare parts'!H53</f>
        <v>0</v>
      </c>
      <c r="G17" s="4">
        <f t="shared" si="0"/>
        <v>0</v>
      </c>
      <c r="K17" s="43"/>
    </row>
    <row r="18" spans="1:11" ht="48.65" customHeight="1">
      <c r="A18" s="38" t="s">
        <v>106</v>
      </c>
      <c r="B18" s="143" t="s">
        <v>148</v>
      </c>
      <c r="C18" s="144"/>
      <c r="D18" s="44">
        <v>1</v>
      </c>
      <c r="E18" s="44" t="s">
        <v>7</v>
      </c>
      <c r="F18" s="23">
        <f>'3. Annex 9 - Preventive Inspec.'!I25</f>
        <v>0</v>
      </c>
      <c r="G18" s="24">
        <f t="shared" si="0"/>
        <v>0</v>
      </c>
      <c r="K18" s="43"/>
    </row>
    <row r="19" spans="1:7" ht="48.65" customHeight="1" thickBot="1">
      <c r="A19" s="38" t="s">
        <v>146</v>
      </c>
      <c r="B19" s="45" t="s">
        <v>139</v>
      </c>
      <c r="C19" s="46" t="s">
        <v>37</v>
      </c>
      <c r="D19" s="47">
        <v>1</v>
      </c>
      <c r="E19" s="47" t="s">
        <v>7</v>
      </c>
      <c r="F19" s="2"/>
      <c r="G19" s="10">
        <f aca="true" t="shared" si="4" ref="G19">D19*F19</f>
        <v>0</v>
      </c>
    </row>
    <row r="20" spans="1:7" ht="35.15" customHeight="1" thickBot="1">
      <c r="A20" s="140" t="s">
        <v>6</v>
      </c>
      <c r="B20" s="141"/>
      <c r="C20" s="137" t="e">
        <f>SUM(G5:G17)-G19</f>
        <v>#DIV/0!</v>
      </c>
      <c r="D20" s="138"/>
      <c r="E20" s="138"/>
      <c r="F20" s="138"/>
      <c r="G20" s="139"/>
    </row>
    <row r="22" spans="1:7" s="29" customFormat="1" ht="23.5" customHeight="1">
      <c r="A22" s="136" t="s">
        <v>154</v>
      </c>
      <c r="B22" s="136"/>
      <c r="C22" s="136"/>
      <c r="D22" s="136"/>
      <c r="E22" s="136"/>
      <c r="F22" s="136"/>
      <c r="G22" s="136"/>
    </row>
    <row r="23" spans="2:3" ht="15">
      <c r="B23" s="48"/>
      <c r="C23" s="48"/>
    </row>
  </sheetData>
  <sheetProtection algorithmName="SHA-512" hashValue="1uqFZoSqYdyy9fX28WjnYw/6d1MnMoup4grcdNWldgnKClaGbPIGPP7wYCQubm0bMFslm+xMdpHQirFCAP9Trw==" saltValue="fiEchtFOh2M953HkX1dZQw==" spinCount="100000" sheet="1" formatCells="0" formatColumns="0" formatRows="0" insertColumns="0" insertRows="0" insertHyperlinks="0"/>
  <mergeCells count="14">
    <mergeCell ref="A1:G1"/>
    <mergeCell ref="A2:G2"/>
    <mergeCell ref="B7:B9"/>
    <mergeCell ref="B13:B15"/>
    <mergeCell ref="B10:B12"/>
    <mergeCell ref="D3:G3"/>
    <mergeCell ref="B4:C4"/>
    <mergeCell ref="H6:P6"/>
    <mergeCell ref="A22:G22"/>
    <mergeCell ref="C20:G20"/>
    <mergeCell ref="A20:B20"/>
    <mergeCell ref="B17:C17"/>
    <mergeCell ref="B18:C18"/>
    <mergeCell ref="H7:P7"/>
  </mergeCells>
  <dataValidations count="2">
    <dataValidation type="whole" allowBlank="1" showInputMessage="1" showErrorMessage="1" errorTitle="must be a min. &quot;10&quot; and max &quot;30&quot;" sqref="D3:G3">
      <formula1>10</formula1>
      <formula2>30</formula2>
    </dataValidation>
    <dataValidation type="whole" operator="greaterThanOrEqual" allowBlank="1" showInputMessage="1" showErrorMessage="1" errorTitle="The minimum value is 1 EUR" error="The minimum value is 1 EUR." sqref="F19">
      <formula1>1</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DAEB9-1441-41C3-880B-16D69CAB44F8}">
  <dimension ref="A1:P59"/>
  <sheetViews>
    <sheetView workbookViewId="0" topLeftCell="A1">
      <selection activeCell="F40" sqref="F40"/>
    </sheetView>
  </sheetViews>
  <sheetFormatPr defaultColWidth="8.7109375" defaultRowHeight="15"/>
  <cols>
    <col min="1" max="1" width="5.421875" style="29" customWidth="1"/>
    <col min="2" max="2" width="29.421875" style="29" customWidth="1"/>
    <col min="3" max="3" width="30.421875" style="29" customWidth="1"/>
    <col min="4" max="4" width="29.421875" style="29" customWidth="1"/>
    <col min="5" max="5" width="16.57421875" style="29" customWidth="1"/>
    <col min="6" max="6" width="6.57421875" style="29" bestFit="1" customWidth="1"/>
    <col min="7" max="7" width="10.140625" style="51" bestFit="1" customWidth="1"/>
    <col min="8" max="8" width="13.421875" style="29" customWidth="1"/>
    <col min="9" max="9" width="21.421875" style="51" customWidth="1"/>
    <col min="10" max="16384" width="8.7109375" style="29" customWidth="1"/>
  </cols>
  <sheetData>
    <row r="1" ht="15">
      <c r="A1" s="50" t="s">
        <v>167</v>
      </c>
    </row>
    <row r="3" spans="1:9" s="52" customFormat="1" ht="24.65" customHeight="1">
      <c r="A3" s="164" t="s">
        <v>151</v>
      </c>
      <c r="B3" s="164"/>
      <c r="C3" s="164"/>
      <c r="D3" s="164"/>
      <c r="E3" s="164"/>
      <c r="F3" s="164"/>
      <c r="G3" s="164"/>
      <c r="H3" s="164"/>
      <c r="I3" s="164"/>
    </row>
    <row r="4" spans="1:9" s="52" customFormat="1" ht="22" customHeight="1">
      <c r="A4" s="165" t="s">
        <v>22</v>
      </c>
      <c r="B4" s="165"/>
      <c r="C4" s="165"/>
      <c r="D4" s="165"/>
      <c r="E4" s="165"/>
      <c r="F4" s="165"/>
      <c r="G4" s="165"/>
      <c r="H4" s="165"/>
      <c r="I4" s="165"/>
    </row>
    <row r="5" spans="1:9" s="52" customFormat="1" ht="54.65" customHeight="1" thickBot="1">
      <c r="A5" s="53" t="s">
        <v>13</v>
      </c>
      <c r="B5" s="53" t="s">
        <v>47</v>
      </c>
      <c r="C5" s="54" t="s">
        <v>41</v>
      </c>
      <c r="D5" s="54" t="s">
        <v>25</v>
      </c>
      <c r="E5" s="53" t="s">
        <v>124</v>
      </c>
      <c r="F5" s="53" t="s">
        <v>24</v>
      </c>
      <c r="G5" s="55" t="s">
        <v>45</v>
      </c>
      <c r="H5" s="53" t="s">
        <v>43</v>
      </c>
      <c r="I5" s="56" t="s">
        <v>44</v>
      </c>
    </row>
    <row r="6" spans="1:9" ht="31.5" customHeight="1">
      <c r="A6" s="57" t="s">
        <v>50</v>
      </c>
      <c r="B6" s="58" t="s">
        <v>21</v>
      </c>
      <c r="C6" s="59" t="s">
        <v>42</v>
      </c>
      <c r="D6" s="6"/>
      <c r="E6" s="14"/>
      <c r="F6" s="60" t="s">
        <v>33</v>
      </c>
      <c r="G6" s="13"/>
      <c r="H6" s="61">
        <f>E6*30</f>
        <v>0</v>
      </c>
      <c r="I6" s="62">
        <f>G6*H6</f>
        <v>0</v>
      </c>
    </row>
    <row r="7" spans="1:9" ht="29">
      <c r="A7" s="38" t="s">
        <v>51</v>
      </c>
      <c r="B7" s="63" t="s">
        <v>23</v>
      </c>
      <c r="C7" s="39" t="s">
        <v>42</v>
      </c>
      <c r="D7" s="7"/>
      <c r="E7" s="7"/>
      <c r="F7" s="64" t="s">
        <v>40</v>
      </c>
      <c r="G7" s="8"/>
      <c r="H7" s="63">
        <f>E7*30</f>
        <v>0</v>
      </c>
      <c r="I7" s="65">
        <f aca="true" t="shared" si="0" ref="I7:I25">G7*H7</f>
        <v>0</v>
      </c>
    </row>
    <row r="8" spans="1:9" ht="29">
      <c r="A8" s="38" t="s">
        <v>52</v>
      </c>
      <c r="B8" s="66" t="s">
        <v>27</v>
      </c>
      <c r="C8" s="39" t="s">
        <v>42</v>
      </c>
      <c r="D8" s="7"/>
      <c r="E8" s="7"/>
      <c r="F8" s="63" t="s">
        <v>26</v>
      </c>
      <c r="G8" s="8"/>
      <c r="H8" s="63">
        <f>E8*30</f>
        <v>0</v>
      </c>
      <c r="I8" s="65">
        <f t="shared" si="0"/>
        <v>0</v>
      </c>
    </row>
    <row r="9" spans="1:9" ht="15">
      <c r="A9" s="38" t="s">
        <v>53</v>
      </c>
      <c r="B9" s="7"/>
      <c r="C9" s="7"/>
      <c r="D9" s="7"/>
      <c r="E9" s="7"/>
      <c r="F9" s="7"/>
      <c r="G9" s="8"/>
      <c r="H9" s="63">
        <f>E9*30</f>
        <v>0</v>
      </c>
      <c r="I9" s="65">
        <f t="shared" si="0"/>
        <v>0</v>
      </c>
    </row>
    <row r="10" spans="1:9" ht="15">
      <c r="A10" s="38" t="s">
        <v>54</v>
      </c>
      <c r="B10" s="7"/>
      <c r="C10" s="7"/>
      <c r="D10" s="7"/>
      <c r="E10" s="7"/>
      <c r="F10" s="7"/>
      <c r="G10" s="8"/>
      <c r="H10" s="63">
        <f aca="true" t="shared" si="1" ref="H10:H25">E10*30</f>
        <v>0</v>
      </c>
      <c r="I10" s="65">
        <f t="shared" si="0"/>
        <v>0</v>
      </c>
    </row>
    <row r="11" spans="1:9" ht="15">
      <c r="A11" s="38" t="s">
        <v>55</v>
      </c>
      <c r="B11" s="7"/>
      <c r="C11" s="7"/>
      <c r="D11" s="7"/>
      <c r="E11" s="7"/>
      <c r="F11" s="7"/>
      <c r="G11" s="8"/>
      <c r="H11" s="63">
        <f t="shared" si="1"/>
        <v>0</v>
      </c>
      <c r="I11" s="65">
        <f t="shared" si="0"/>
        <v>0</v>
      </c>
    </row>
    <row r="12" spans="1:9" ht="15">
      <c r="A12" s="38" t="s">
        <v>56</v>
      </c>
      <c r="B12" s="7"/>
      <c r="C12" s="7"/>
      <c r="D12" s="7"/>
      <c r="E12" s="7"/>
      <c r="F12" s="7"/>
      <c r="G12" s="8"/>
      <c r="H12" s="63">
        <f t="shared" si="1"/>
        <v>0</v>
      </c>
      <c r="I12" s="65">
        <f t="shared" si="0"/>
        <v>0</v>
      </c>
    </row>
    <row r="13" spans="1:9" ht="15">
      <c r="A13" s="38" t="s">
        <v>57</v>
      </c>
      <c r="B13" s="7"/>
      <c r="C13" s="7"/>
      <c r="D13" s="7"/>
      <c r="E13" s="7"/>
      <c r="F13" s="7"/>
      <c r="G13" s="8"/>
      <c r="H13" s="63">
        <f t="shared" si="1"/>
        <v>0</v>
      </c>
      <c r="I13" s="65">
        <f t="shared" si="0"/>
        <v>0</v>
      </c>
    </row>
    <row r="14" spans="1:9" ht="15">
      <c r="A14" s="38" t="s">
        <v>58</v>
      </c>
      <c r="B14" s="7"/>
      <c r="C14" s="7"/>
      <c r="D14" s="7"/>
      <c r="E14" s="7"/>
      <c r="F14" s="7"/>
      <c r="G14" s="8"/>
      <c r="H14" s="63">
        <f t="shared" si="1"/>
        <v>0</v>
      </c>
      <c r="I14" s="65">
        <f t="shared" si="0"/>
        <v>0</v>
      </c>
    </row>
    <row r="15" spans="1:9" ht="15">
      <c r="A15" s="38" t="s">
        <v>59</v>
      </c>
      <c r="B15" s="7"/>
      <c r="C15" s="7"/>
      <c r="D15" s="7"/>
      <c r="E15" s="7"/>
      <c r="F15" s="7"/>
      <c r="G15" s="8"/>
      <c r="H15" s="63">
        <f t="shared" si="1"/>
        <v>0</v>
      </c>
      <c r="I15" s="65">
        <f t="shared" si="0"/>
        <v>0</v>
      </c>
    </row>
    <row r="16" spans="1:9" ht="15">
      <c r="A16" s="38" t="s">
        <v>60</v>
      </c>
      <c r="B16" s="7"/>
      <c r="C16" s="7"/>
      <c r="D16" s="7"/>
      <c r="E16" s="7"/>
      <c r="F16" s="7"/>
      <c r="G16" s="8"/>
      <c r="H16" s="63">
        <f t="shared" si="1"/>
        <v>0</v>
      </c>
      <c r="I16" s="65">
        <f t="shared" si="0"/>
        <v>0</v>
      </c>
    </row>
    <row r="17" spans="1:9" ht="14.15" customHeight="1">
      <c r="A17" s="38" t="s">
        <v>61</v>
      </c>
      <c r="B17" s="7"/>
      <c r="C17" s="7"/>
      <c r="D17" s="7"/>
      <c r="E17" s="7"/>
      <c r="F17" s="7"/>
      <c r="G17" s="8"/>
      <c r="H17" s="63">
        <f t="shared" si="1"/>
        <v>0</v>
      </c>
      <c r="I17" s="65">
        <f t="shared" si="0"/>
        <v>0</v>
      </c>
    </row>
    <row r="18" spans="1:9" ht="14.15" customHeight="1">
      <c r="A18" s="38" t="s">
        <v>62</v>
      </c>
      <c r="B18" s="18"/>
      <c r="C18" s="18"/>
      <c r="D18" s="18"/>
      <c r="E18" s="18"/>
      <c r="F18" s="18"/>
      <c r="G18" s="19"/>
      <c r="H18" s="63">
        <f t="shared" si="1"/>
        <v>0</v>
      </c>
      <c r="I18" s="65">
        <f t="shared" si="0"/>
        <v>0</v>
      </c>
    </row>
    <row r="19" spans="1:9" ht="14.15" customHeight="1">
      <c r="A19" s="38" t="s">
        <v>86</v>
      </c>
      <c r="B19" s="18"/>
      <c r="C19" s="18"/>
      <c r="D19" s="18"/>
      <c r="E19" s="18"/>
      <c r="F19" s="18"/>
      <c r="G19" s="19"/>
      <c r="H19" s="63">
        <f t="shared" si="1"/>
        <v>0</v>
      </c>
      <c r="I19" s="65">
        <f t="shared" si="0"/>
        <v>0</v>
      </c>
    </row>
    <row r="20" spans="1:9" ht="14.15" customHeight="1">
      <c r="A20" s="38" t="s">
        <v>87</v>
      </c>
      <c r="B20" s="18"/>
      <c r="C20" s="18"/>
      <c r="D20" s="18"/>
      <c r="E20" s="18"/>
      <c r="F20" s="18"/>
      <c r="G20" s="19"/>
      <c r="H20" s="63">
        <f t="shared" si="1"/>
        <v>0</v>
      </c>
      <c r="I20" s="65">
        <f t="shared" si="0"/>
        <v>0</v>
      </c>
    </row>
    <row r="21" spans="1:9" ht="14.15" customHeight="1">
      <c r="A21" s="38" t="s">
        <v>88</v>
      </c>
      <c r="B21" s="18"/>
      <c r="C21" s="18"/>
      <c r="D21" s="18"/>
      <c r="E21" s="18"/>
      <c r="F21" s="18"/>
      <c r="G21" s="19"/>
      <c r="H21" s="63">
        <f t="shared" si="1"/>
        <v>0</v>
      </c>
      <c r="I21" s="65">
        <f t="shared" si="0"/>
        <v>0</v>
      </c>
    </row>
    <row r="22" spans="1:9" ht="14.15" customHeight="1">
      <c r="A22" s="38" t="s">
        <v>89</v>
      </c>
      <c r="B22" s="18"/>
      <c r="C22" s="18"/>
      <c r="D22" s="18"/>
      <c r="E22" s="18"/>
      <c r="F22" s="18"/>
      <c r="G22" s="19"/>
      <c r="H22" s="63">
        <f t="shared" si="1"/>
        <v>0</v>
      </c>
      <c r="I22" s="65">
        <f t="shared" si="0"/>
        <v>0</v>
      </c>
    </row>
    <row r="23" spans="1:9" ht="14.15" customHeight="1">
      <c r="A23" s="38" t="s">
        <v>90</v>
      </c>
      <c r="B23" s="18"/>
      <c r="C23" s="18"/>
      <c r="D23" s="18"/>
      <c r="E23" s="18"/>
      <c r="F23" s="18"/>
      <c r="G23" s="19"/>
      <c r="H23" s="63">
        <f t="shared" si="1"/>
        <v>0</v>
      </c>
      <c r="I23" s="65">
        <f t="shared" si="0"/>
        <v>0</v>
      </c>
    </row>
    <row r="24" spans="1:9" ht="14.15" customHeight="1">
      <c r="A24" s="38" t="s">
        <v>91</v>
      </c>
      <c r="B24" s="18"/>
      <c r="C24" s="18"/>
      <c r="D24" s="18"/>
      <c r="E24" s="18"/>
      <c r="F24" s="18"/>
      <c r="G24" s="19"/>
      <c r="H24" s="63">
        <f t="shared" si="1"/>
        <v>0</v>
      </c>
      <c r="I24" s="65">
        <f t="shared" si="0"/>
        <v>0</v>
      </c>
    </row>
    <row r="25" spans="1:9" ht="15" thickBot="1">
      <c r="A25" s="67" t="s">
        <v>92</v>
      </c>
      <c r="B25" s="18"/>
      <c r="C25" s="18"/>
      <c r="D25" s="18"/>
      <c r="E25" s="18"/>
      <c r="F25" s="18"/>
      <c r="G25" s="19"/>
      <c r="H25" s="68">
        <f t="shared" si="1"/>
        <v>0</v>
      </c>
      <c r="I25" s="69">
        <f t="shared" si="0"/>
        <v>0</v>
      </c>
    </row>
    <row r="26" spans="1:9" s="52" customFormat="1" ht="23.5" customHeight="1" thickBot="1">
      <c r="A26" s="151" t="s">
        <v>48</v>
      </c>
      <c r="B26" s="152"/>
      <c r="C26" s="152"/>
      <c r="D26" s="152"/>
      <c r="E26" s="152"/>
      <c r="F26" s="152"/>
      <c r="G26" s="152"/>
      <c r="H26" s="153"/>
      <c r="I26" s="70">
        <f>SUM(I6:I25)</f>
        <v>0</v>
      </c>
    </row>
    <row r="27" spans="1:9" s="52" customFormat="1" ht="23.5" customHeight="1">
      <c r="A27" s="71"/>
      <c r="B27" s="71"/>
      <c r="C27" s="71"/>
      <c r="D27" s="71"/>
      <c r="E27" s="71"/>
      <c r="F27" s="71"/>
      <c r="G27" s="71"/>
      <c r="H27" s="71"/>
      <c r="I27" s="72"/>
    </row>
    <row r="28" spans="1:9" s="52" customFormat="1" ht="24.65" customHeight="1">
      <c r="A28" s="158" t="s">
        <v>46</v>
      </c>
      <c r="B28" s="159"/>
      <c r="C28" s="159"/>
      <c r="D28" s="159"/>
      <c r="E28" s="159"/>
      <c r="F28" s="159"/>
      <c r="G28" s="159"/>
      <c r="H28" s="159"/>
      <c r="I28" s="160"/>
    </row>
    <row r="29" spans="1:9" s="52" customFormat="1" ht="22" customHeight="1" thickBot="1">
      <c r="A29" s="161" t="s">
        <v>22</v>
      </c>
      <c r="B29" s="162"/>
      <c r="C29" s="162"/>
      <c r="D29" s="162"/>
      <c r="E29" s="162"/>
      <c r="F29" s="162"/>
      <c r="G29" s="162"/>
      <c r="H29" s="162"/>
      <c r="I29" s="163"/>
    </row>
    <row r="30" spans="1:9" s="52" customFormat="1" ht="54.65" customHeight="1">
      <c r="A30" s="73" t="s">
        <v>13</v>
      </c>
      <c r="B30" s="74" t="s">
        <v>10</v>
      </c>
      <c r="C30" s="75" t="s">
        <v>41</v>
      </c>
      <c r="D30" s="75" t="s">
        <v>25</v>
      </c>
      <c r="E30" s="74" t="s">
        <v>150</v>
      </c>
      <c r="F30" s="74" t="s">
        <v>24</v>
      </c>
      <c r="G30" s="76" t="s">
        <v>45</v>
      </c>
      <c r="H30" s="74" t="s">
        <v>149</v>
      </c>
      <c r="I30" s="77" t="s">
        <v>155</v>
      </c>
    </row>
    <row r="31" spans="1:16" s="52" customFormat="1" ht="26.5" customHeight="1">
      <c r="A31" s="78">
        <v>0</v>
      </c>
      <c r="B31" s="79" t="s">
        <v>77</v>
      </c>
      <c r="C31" s="79" t="s">
        <v>163</v>
      </c>
      <c r="D31" s="79" t="s">
        <v>164</v>
      </c>
      <c r="E31" s="80">
        <v>60</v>
      </c>
      <c r="F31" s="80" t="s">
        <v>26</v>
      </c>
      <c r="G31" s="81">
        <v>999</v>
      </c>
      <c r="H31" s="81">
        <f>E31*G31</f>
        <v>59940</v>
      </c>
      <c r="I31" s="82" t="e">
        <f>(H31/'1. Evaluation Model Complete'!$D$3)*30</f>
        <v>#DIV/0!</v>
      </c>
      <c r="J31" s="157"/>
      <c r="K31" s="157"/>
      <c r="L31" s="157"/>
      <c r="M31" s="157"/>
      <c r="N31" s="157"/>
      <c r="O31" s="157"/>
      <c r="P31" s="157"/>
    </row>
    <row r="32" spans="1:9" s="52" customFormat="1" ht="26.15" customHeight="1">
      <c r="A32" s="78">
        <v>0</v>
      </c>
      <c r="B32" s="79" t="s">
        <v>78</v>
      </c>
      <c r="C32" s="79" t="s">
        <v>165</v>
      </c>
      <c r="D32" s="79" t="s">
        <v>166</v>
      </c>
      <c r="E32" s="80">
        <v>3</v>
      </c>
      <c r="F32" s="80" t="s">
        <v>26</v>
      </c>
      <c r="G32" s="81">
        <v>999</v>
      </c>
      <c r="H32" s="81">
        <f aca="true" t="shared" si="2" ref="H32:H52">E32*G32</f>
        <v>2997</v>
      </c>
      <c r="I32" s="82" t="e">
        <f>(H32/'1. Evaluation Model Complete'!$D$3)*30</f>
        <v>#DIV/0!</v>
      </c>
    </row>
    <row r="33" spans="1:9" ht="15">
      <c r="A33" s="38" t="s">
        <v>63</v>
      </c>
      <c r="B33" s="7"/>
      <c r="C33" s="15"/>
      <c r="D33" s="7"/>
      <c r="E33" s="20"/>
      <c r="F33" s="17"/>
      <c r="G33" s="22"/>
      <c r="H33" s="83">
        <f t="shared" si="2"/>
        <v>0</v>
      </c>
      <c r="I33" s="84" t="e">
        <f>(H33/'1. Evaluation Model Complete'!$D$3)*30</f>
        <v>#DIV/0!</v>
      </c>
    </row>
    <row r="34" spans="1:9" ht="15">
      <c r="A34" s="38" t="s">
        <v>64</v>
      </c>
      <c r="B34" s="7"/>
      <c r="C34" s="15"/>
      <c r="D34" s="7"/>
      <c r="E34" s="7"/>
      <c r="F34" s="17"/>
      <c r="G34" s="21"/>
      <c r="H34" s="83">
        <f t="shared" si="2"/>
        <v>0</v>
      </c>
      <c r="I34" s="84" t="e">
        <f>(H34/'1. Evaluation Model Complete'!$D$3)*30</f>
        <v>#DIV/0!</v>
      </c>
    </row>
    <row r="35" spans="1:9" ht="15">
      <c r="A35" s="38" t="s">
        <v>65</v>
      </c>
      <c r="B35" s="16"/>
      <c r="C35" s="15"/>
      <c r="D35" s="7"/>
      <c r="E35" s="7"/>
      <c r="F35" s="7"/>
      <c r="G35" s="21"/>
      <c r="H35" s="83">
        <f t="shared" si="2"/>
        <v>0</v>
      </c>
      <c r="I35" s="84" t="e">
        <f>(H35/'1. Evaluation Model Complete'!$D$3)*30</f>
        <v>#DIV/0!</v>
      </c>
    </row>
    <row r="36" spans="1:9" ht="15">
      <c r="A36" s="38" t="s">
        <v>66</v>
      </c>
      <c r="B36" s="7"/>
      <c r="C36" s="7"/>
      <c r="D36" s="7"/>
      <c r="E36" s="7"/>
      <c r="F36" s="7"/>
      <c r="G36" s="21"/>
      <c r="H36" s="83">
        <f t="shared" si="2"/>
        <v>0</v>
      </c>
      <c r="I36" s="84" t="e">
        <f>(H36/'1. Evaluation Model Complete'!$D$3)*30</f>
        <v>#DIV/0!</v>
      </c>
    </row>
    <row r="37" spans="1:9" ht="15">
      <c r="A37" s="38" t="s">
        <v>67</v>
      </c>
      <c r="B37" s="7"/>
      <c r="C37" s="7"/>
      <c r="D37" s="7"/>
      <c r="E37" s="7"/>
      <c r="F37" s="7"/>
      <c r="G37" s="21"/>
      <c r="H37" s="83">
        <f t="shared" si="2"/>
        <v>0</v>
      </c>
      <c r="I37" s="84" t="e">
        <f>(H37/'1. Evaluation Model Complete'!$D$3)*30</f>
        <v>#DIV/0!</v>
      </c>
    </row>
    <row r="38" spans="1:9" ht="15">
      <c r="A38" s="38" t="s">
        <v>68</v>
      </c>
      <c r="B38" s="7"/>
      <c r="C38" s="7"/>
      <c r="D38" s="7"/>
      <c r="E38" s="7"/>
      <c r="F38" s="7"/>
      <c r="G38" s="21"/>
      <c r="H38" s="83">
        <f t="shared" si="2"/>
        <v>0</v>
      </c>
      <c r="I38" s="84" t="e">
        <f>(H38/'1. Evaluation Model Complete'!$D$3)*30</f>
        <v>#DIV/0!</v>
      </c>
    </row>
    <row r="39" spans="1:9" ht="15">
      <c r="A39" s="38" t="s">
        <v>69</v>
      </c>
      <c r="B39" s="7"/>
      <c r="C39" s="7"/>
      <c r="D39" s="7"/>
      <c r="E39" s="7"/>
      <c r="F39" s="7"/>
      <c r="G39" s="21"/>
      <c r="H39" s="83">
        <f t="shared" si="2"/>
        <v>0</v>
      </c>
      <c r="I39" s="84" t="e">
        <f>(H39/'1. Evaluation Model Complete'!$D$3)*30</f>
        <v>#DIV/0!</v>
      </c>
    </row>
    <row r="40" spans="1:9" ht="15">
      <c r="A40" s="38" t="s">
        <v>70</v>
      </c>
      <c r="B40" s="7"/>
      <c r="C40" s="7"/>
      <c r="D40" s="7"/>
      <c r="E40" s="7"/>
      <c r="F40" s="7"/>
      <c r="G40" s="21"/>
      <c r="H40" s="83">
        <f t="shared" si="2"/>
        <v>0</v>
      </c>
      <c r="I40" s="84" t="e">
        <f>(H40/'1. Evaluation Model Complete'!$D$3)*30</f>
        <v>#DIV/0!</v>
      </c>
    </row>
    <row r="41" spans="1:9" ht="15">
      <c r="A41" s="38" t="s">
        <v>71</v>
      </c>
      <c r="B41" s="7"/>
      <c r="C41" s="7"/>
      <c r="D41" s="7"/>
      <c r="E41" s="7"/>
      <c r="F41" s="7"/>
      <c r="G41" s="21"/>
      <c r="H41" s="83">
        <f t="shared" si="2"/>
        <v>0</v>
      </c>
      <c r="I41" s="84" t="e">
        <f>(H41/'1. Evaluation Model Complete'!$D$3)*30</f>
        <v>#DIV/0!</v>
      </c>
    </row>
    <row r="42" spans="1:9" ht="15">
      <c r="A42" s="38" t="s">
        <v>72</v>
      </c>
      <c r="B42" s="7"/>
      <c r="C42" s="7"/>
      <c r="D42" s="7"/>
      <c r="E42" s="7"/>
      <c r="F42" s="7"/>
      <c r="G42" s="21"/>
      <c r="H42" s="83">
        <f t="shared" si="2"/>
        <v>0</v>
      </c>
      <c r="I42" s="84" t="e">
        <f>(H42/'1. Evaluation Model Complete'!$D$3)*30</f>
        <v>#DIV/0!</v>
      </c>
    </row>
    <row r="43" spans="1:9" ht="15">
      <c r="A43" s="38" t="s">
        <v>73</v>
      </c>
      <c r="B43" s="7"/>
      <c r="C43" s="7"/>
      <c r="D43" s="7"/>
      <c r="E43" s="7"/>
      <c r="F43" s="7"/>
      <c r="G43" s="21"/>
      <c r="H43" s="83">
        <f t="shared" si="2"/>
        <v>0</v>
      </c>
      <c r="I43" s="84" t="e">
        <f>(H43/'1. Evaluation Model Complete'!$D$3)*30</f>
        <v>#DIV/0!</v>
      </c>
    </row>
    <row r="44" spans="1:9" ht="14.15" customHeight="1">
      <c r="A44" s="38" t="s">
        <v>74</v>
      </c>
      <c r="B44" s="7"/>
      <c r="C44" s="7"/>
      <c r="D44" s="7"/>
      <c r="E44" s="7"/>
      <c r="F44" s="7"/>
      <c r="G44" s="21"/>
      <c r="H44" s="83">
        <f t="shared" si="2"/>
        <v>0</v>
      </c>
      <c r="I44" s="84" t="e">
        <f>(H44/'1. Evaluation Model Complete'!$D$3)*30</f>
        <v>#DIV/0!</v>
      </c>
    </row>
    <row r="45" spans="1:9" ht="14.15" customHeight="1">
      <c r="A45" s="38" t="s">
        <v>75</v>
      </c>
      <c r="B45" s="7"/>
      <c r="C45" s="7"/>
      <c r="D45" s="7"/>
      <c r="E45" s="7"/>
      <c r="F45" s="7"/>
      <c r="G45" s="21"/>
      <c r="H45" s="83">
        <f t="shared" si="2"/>
        <v>0</v>
      </c>
      <c r="I45" s="84" t="e">
        <f>(H45/'1. Evaluation Model Complete'!$D$3)*30</f>
        <v>#DIV/0!</v>
      </c>
    </row>
    <row r="46" spans="1:9" ht="14.15" customHeight="1">
      <c r="A46" s="38" t="s">
        <v>76</v>
      </c>
      <c r="B46" s="7"/>
      <c r="C46" s="7"/>
      <c r="D46" s="7"/>
      <c r="E46" s="7"/>
      <c r="F46" s="7"/>
      <c r="G46" s="21"/>
      <c r="H46" s="83">
        <f t="shared" si="2"/>
        <v>0</v>
      </c>
      <c r="I46" s="84" t="e">
        <f>(H46/'1. Evaluation Model Complete'!$D$3)*30</f>
        <v>#DIV/0!</v>
      </c>
    </row>
    <row r="47" spans="1:9" ht="14.15" customHeight="1">
      <c r="A47" s="38" t="s">
        <v>80</v>
      </c>
      <c r="B47" s="7"/>
      <c r="C47" s="7"/>
      <c r="D47" s="7"/>
      <c r="E47" s="7"/>
      <c r="F47" s="7"/>
      <c r="G47" s="21"/>
      <c r="H47" s="83">
        <f t="shared" si="2"/>
        <v>0</v>
      </c>
      <c r="I47" s="84" t="e">
        <f>(H47/'1. Evaluation Model Complete'!$D$3)*30</f>
        <v>#DIV/0!</v>
      </c>
    </row>
    <row r="48" spans="1:9" ht="14.15" customHeight="1">
      <c r="A48" s="38" t="s">
        <v>81</v>
      </c>
      <c r="B48" s="7"/>
      <c r="C48" s="7"/>
      <c r="D48" s="7"/>
      <c r="E48" s="7"/>
      <c r="F48" s="7"/>
      <c r="G48" s="21"/>
      <c r="H48" s="83">
        <f t="shared" si="2"/>
        <v>0</v>
      </c>
      <c r="I48" s="84" t="e">
        <f>(H48/'1. Evaluation Model Complete'!$D$3)*30</f>
        <v>#DIV/0!</v>
      </c>
    </row>
    <row r="49" spans="1:9" ht="14.15" customHeight="1">
      <c r="A49" s="38" t="s">
        <v>82</v>
      </c>
      <c r="B49" s="7"/>
      <c r="C49" s="7"/>
      <c r="D49" s="7"/>
      <c r="E49" s="7"/>
      <c r="F49" s="7"/>
      <c r="G49" s="21"/>
      <c r="H49" s="83">
        <f t="shared" si="2"/>
        <v>0</v>
      </c>
      <c r="I49" s="84" t="e">
        <f>(H49/'1. Evaluation Model Complete'!$D$3)*30</f>
        <v>#DIV/0!</v>
      </c>
    </row>
    <row r="50" spans="1:9" ht="14.15" customHeight="1">
      <c r="A50" s="38" t="s">
        <v>83</v>
      </c>
      <c r="B50" s="7"/>
      <c r="C50" s="7"/>
      <c r="D50" s="7"/>
      <c r="E50" s="7"/>
      <c r="F50" s="7"/>
      <c r="G50" s="21"/>
      <c r="H50" s="83">
        <f t="shared" si="2"/>
        <v>0</v>
      </c>
      <c r="I50" s="84" t="e">
        <f>(H50/'1. Evaluation Model Complete'!$D$3)*30</f>
        <v>#DIV/0!</v>
      </c>
    </row>
    <row r="51" spans="1:9" ht="14.15" customHeight="1">
      <c r="A51" s="38" t="s">
        <v>84</v>
      </c>
      <c r="B51" s="7"/>
      <c r="C51" s="7"/>
      <c r="D51" s="7"/>
      <c r="E51" s="7"/>
      <c r="F51" s="7"/>
      <c r="G51" s="21"/>
      <c r="H51" s="83">
        <f t="shared" si="2"/>
        <v>0</v>
      </c>
      <c r="I51" s="84" t="e">
        <f>(H51/'1. Evaluation Model Complete'!$D$3)*30</f>
        <v>#DIV/0!</v>
      </c>
    </row>
    <row r="52" spans="1:9" ht="15" thickBot="1">
      <c r="A52" s="85" t="s">
        <v>85</v>
      </c>
      <c r="B52" s="9"/>
      <c r="C52" s="9"/>
      <c r="D52" s="9"/>
      <c r="E52" s="9"/>
      <c r="F52" s="9"/>
      <c r="G52" s="25"/>
      <c r="H52" s="86">
        <f t="shared" si="2"/>
        <v>0</v>
      </c>
      <c r="I52" s="87" t="e">
        <f>(H52/'1. Evaluation Model Complete'!$D$3)*30</f>
        <v>#DIV/0!</v>
      </c>
    </row>
    <row r="53" spans="1:9" s="52" customFormat="1" ht="23.5" customHeight="1" thickBot="1">
      <c r="A53" s="154" t="s">
        <v>49</v>
      </c>
      <c r="B53" s="155"/>
      <c r="C53" s="155"/>
      <c r="D53" s="155"/>
      <c r="E53" s="155"/>
      <c r="F53" s="155"/>
      <c r="G53" s="155"/>
      <c r="H53" s="156"/>
      <c r="I53" s="70" t="e">
        <f>SUM(I33:I52)</f>
        <v>#DIV/0!</v>
      </c>
    </row>
    <row r="55" ht="15">
      <c r="A55" s="88" t="s">
        <v>142</v>
      </c>
    </row>
    <row r="56" ht="15">
      <c r="A56" s="89" t="s">
        <v>177</v>
      </c>
    </row>
    <row r="57" spans="1:9" ht="40" customHeight="1">
      <c r="A57" s="114" t="s">
        <v>144</v>
      </c>
      <c r="B57" s="114"/>
      <c r="C57" s="114"/>
      <c r="D57" s="114"/>
      <c r="E57" s="114"/>
      <c r="F57" s="114"/>
      <c r="G57" s="114"/>
      <c r="H57" s="114"/>
      <c r="I57" s="114"/>
    </row>
    <row r="58" spans="1:9" ht="15">
      <c r="A58" s="114" t="s">
        <v>79</v>
      </c>
      <c r="B58" s="114"/>
      <c r="C58" s="114"/>
      <c r="D58" s="114"/>
      <c r="E58" s="114"/>
      <c r="F58" s="114"/>
      <c r="G58" s="114"/>
      <c r="H58" s="114"/>
      <c r="I58" s="114"/>
    </row>
    <row r="59" spans="1:9" ht="41.15" customHeight="1">
      <c r="A59" s="114"/>
      <c r="B59" s="114"/>
      <c r="C59" s="114"/>
      <c r="D59" s="114"/>
      <c r="E59" s="114"/>
      <c r="F59" s="114"/>
      <c r="G59" s="114"/>
      <c r="H59" s="114"/>
      <c r="I59" s="114"/>
    </row>
  </sheetData>
  <sheetProtection algorithmName="SHA-512" hashValue="JWFNK6yOySCd1KriEQZBg11GpgJ1AAJnfgSB5MeWxByXCTJLGwR6q8YXDy1F/hPfZw3hZM1pcI7qjKLWhDmRaA==" saltValue="NgSpkNoltPLoOshcP3T/Vg==" spinCount="100000" sheet="1" formatCells="0" formatColumns="0" formatRows="0"/>
  <mergeCells count="9">
    <mergeCell ref="A3:I3"/>
    <mergeCell ref="A4:I4"/>
    <mergeCell ref="A58:I59"/>
    <mergeCell ref="A57:I57"/>
    <mergeCell ref="A26:H26"/>
    <mergeCell ref="A53:H53"/>
    <mergeCell ref="J31:P31"/>
    <mergeCell ref="A28:I28"/>
    <mergeCell ref="A29:I29"/>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0A00B-EA08-4E21-A024-725F5F664783}">
  <dimension ref="A1:J28"/>
  <sheetViews>
    <sheetView tabSelected="1" zoomScale="85" zoomScaleNormal="85" workbookViewId="0" topLeftCell="A18">
      <selection activeCell="C35" sqref="C35"/>
    </sheetView>
  </sheetViews>
  <sheetFormatPr defaultColWidth="8.7109375" defaultRowHeight="15"/>
  <cols>
    <col min="1" max="1" width="5.421875" style="29" customWidth="1"/>
    <col min="2" max="2" width="24.421875" style="29" customWidth="1"/>
    <col min="3" max="3" width="52.8515625" style="29" customWidth="1"/>
    <col min="4" max="4" width="26.140625" style="29" customWidth="1"/>
    <col min="5" max="5" width="15.8515625" style="29" customWidth="1"/>
    <col min="6" max="6" width="15.7109375" style="29" customWidth="1"/>
    <col min="7" max="7" width="16.140625" style="29" customWidth="1"/>
    <col min="8" max="8" width="11.140625" style="51" bestFit="1" customWidth="1"/>
    <col min="9" max="9" width="19.421875" style="51" customWidth="1"/>
    <col min="10" max="16384" width="8.7109375" style="29" customWidth="1"/>
  </cols>
  <sheetData>
    <row r="1" ht="15">
      <c r="A1" s="50" t="s">
        <v>168</v>
      </c>
    </row>
    <row r="3" spans="1:9" s="52" customFormat="1" ht="24.65" customHeight="1">
      <c r="A3" s="164" t="s">
        <v>29</v>
      </c>
      <c r="B3" s="164"/>
      <c r="C3" s="164"/>
      <c r="D3" s="164"/>
      <c r="E3" s="164"/>
      <c r="F3" s="164"/>
      <c r="G3" s="164"/>
      <c r="H3" s="164"/>
      <c r="I3" s="164"/>
    </row>
    <row r="4" spans="1:9" s="52" customFormat="1" ht="22" customHeight="1">
      <c r="A4" s="165" t="s">
        <v>22</v>
      </c>
      <c r="B4" s="165"/>
      <c r="C4" s="165"/>
      <c r="D4" s="165"/>
      <c r="E4" s="165"/>
      <c r="F4" s="165"/>
      <c r="G4" s="165"/>
      <c r="H4" s="165"/>
      <c r="I4" s="165"/>
    </row>
    <row r="5" spans="1:9" s="52" customFormat="1" ht="56.5" customHeight="1">
      <c r="A5" s="90" t="s">
        <v>13</v>
      </c>
      <c r="B5" s="90" t="s">
        <v>156</v>
      </c>
      <c r="C5" s="90" t="s">
        <v>4</v>
      </c>
      <c r="D5" s="91" t="s">
        <v>25</v>
      </c>
      <c r="E5" s="90" t="s">
        <v>157</v>
      </c>
      <c r="F5" s="90" t="s">
        <v>145</v>
      </c>
      <c r="G5" s="90" t="s">
        <v>30</v>
      </c>
      <c r="H5" s="92" t="s">
        <v>158</v>
      </c>
      <c r="I5" s="93" t="s">
        <v>8</v>
      </c>
    </row>
    <row r="6" spans="1:10" s="52" customFormat="1" ht="16.5" customHeight="1" thickBot="1">
      <c r="A6" s="166" t="s">
        <v>9</v>
      </c>
      <c r="B6" s="166"/>
      <c r="C6" s="166"/>
      <c r="D6" s="166"/>
      <c r="E6" s="166"/>
      <c r="F6" s="166"/>
      <c r="G6" s="166"/>
      <c r="H6" s="166"/>
      <c r="I6" s="167"/>
      <c r="J6" s="94"/>
    </row>
    <row r="7" spans="1:10" ht="43.5">
      <c r="A7" s="95" t="s">
        <v>107</v>
      </c>
      <c r="B7" s="171"/>
      <c r="C7" s="96" t="s">
        <v>140</v>
      </c>
      <c r="D7" s="6"/>
      <c r="E7" s="26"/>
      <c r="F7" s="26"/>
      <c r="G7" s="97">
        <f>E7*F7*30</f>
        <v>0</v>
      </c>
      <c r="H7" s="98">
        <f>'1. Evaluation Model Complete'!$F$7</f>
        <v>0</v>
      </c>
      <c r="I7" s="99">
        <f aca="true" t="shared" si="0" ref="I7:I24">G7*H7</f>
        <v>0</v>
      </c>
      <c r="J7" s="100"/>
    </row>
    <row r="8" spans="1:10" ht="43.5">
      <c r="A8" s="101" t="s">
        <v>108</v>
      </c>
      <c r="B8" s="172"/>
      <c r="C8" s="66" t="s">
        <v>141</v>
      </c>
      <c r="D8" s="7"/>
      <c r="E8" s="27"/>
      <c r="F8" s="27"/>
      <c r="G8" s="102">
        <f>E8*F8*30</f>
        <v>0</v>
      </c>
      <c r="H8" s="103">
        <f>'1. Evaluation Model Complete'!$F$8</f>
        <v>0</v>
      </c>
      <c r="I8" s="104">
        <f t="shared" si="0"/>
        <v>0</v>
      </c>
      <c r="J8" s="100"/>
    </row>
    <row r="9" spans="1:10" ht="29">
      <c r="A9" s="101" t="s">
        <v>109</v>
      </c>
      <c r="B9" s="173"/>
      <c r="C9" s="66" t="s">
        <v>159</v>
      </c>
      <c r="D9" s="7"/>
      <c r="E9" s="27"/>
      <c r="F9" s="27"/>
      <c r="G9" s="102">
        <f aca="true" t="shared" si="1" ref="G9:G24">E9*F9*30</f>
        <v>0</v>
      </c>
      <c r="H9" s="103">
        <f>'1. Evaluation Model Complete'!$F$9</f>
        <v>0</v>
      </c>
      <c r="I9" s="104">
        <f t="shared" si="0"/>
        <v>0</v>
      </c>
      <c r="J9" s="100"/>
    </row>
    <row r="10" spans="1:10" ht="43.5">
      <c r="A10" s="105" t="s">
        <v>110</v>
      </c>
      <c r="B10" s="174"/>
      <c r="C10" s="66" t="s">
        <v>140</v>
      </c>
      <c r="D10" s="7"/>
      <c r="E10" s="27"/>
      <c r="F10" s="27"/>
      <c r="G10" s="102">
        <f t="shared" si="1"/>
        <v>0</v>
      </c>
      <c r="H10" s="103">
        <f>'1. Evaluation Model Complete'!$F$7</f>
        <v>0</v>
      </c>
      <c r="I10" s="104">
        <f t="shared" si="0"/>
        <v>0</v>
      </c>
      <c r="J10" s="100"/>
    </row>
    <row r="11" spans="1:10" ht="43.5">
      <c r="A11" s="105" t="s">
        <v>111</v>
      </c>
      <c r="B11" s="175"/>
      <c r="C11" s="66" t="s">
        <v>141</v>
      </c>
      <c r="D11" s="7"/>
      <c r="E11" s="27"/>
      <c r="F11" s="27"/>
      <c r="G11" s="102">
        <f t="shared" si="1"/>
        <v>0</v>
      </c>
      <c r="H11" s="103">
        <f>'1. Evaluation Model Complete'!$F$8</f>
        <v>0</v>
      </c>
      <c r="I11" s="104">
        <f t="shared" si="0"/>
        <v>0</v>
      </c>
      <c r="J11" s="100"/>
    </row>
    <row r="12" spans="1:10" ht="29.5" thickBot="1">
      <c r="A12" s="105" t="s">
        <v>125</v>
      </c>
      <c r="B12" s="176"/>
      <c r="C12" s="66" t="s">
        <v>159</v>
      </c>
      <c r="D12" s="7"/>
      <c r="E12" s="27"/>
      <c r="F12" s="27"/>
      <c r="G12" s="102">
        <f t="shared" si="1"/>
        <v>0</v>
      </c>
      <c r="H12" s="103">
        <f>'1. Evaluation Model Complete'!$F$9</f>
        <v>0</v>
      </c>
      <c r="I12" s="104">
        <f t="shared" si="0"/>
        <v>0</v>
      </c>
      <c r="J12" s="100"/>
    </row>
    <row r="13" spans="1:9" ht="43.5">
      <c r="A13" s="95" t="s">
        <v>112</v>
      </c>
      <c r="B13" s="177"/>
      <c r="C13" s="66" t="s">
        <v>140</v>
      </c>
      <c r="D13" s="7"/>
      <c r="E13" s="27"/>
      <c r="F13" s="27"/>
      <c r="G13" s="102">
        <f t="shared" si="1"/>
        <v>0</v>
      </c>
      <c r="H13" s="103">
        <f>'1. Evaluation Model Complete'!$F$7</f>
        <v>0</v>
      </c>
      <c r="I13" s="104">
        <f t="shared" si="0"/>
        <v>0</v>
      </c>
    </row>
    <row r="14" spans="1:9" ht="43.5">
      <c r="A14" s="101" t="s">
        <v>113</v>
      </c>
      <c r="B14" s="178"/>
      <c r="C14" s="66" t="s">
        <v>141</v>
      </c>
      <c r="D14" s="7"/>
      <c r="E14" s="27"/>
      <c r="F14" s="27"/>
      <c r="G14" s="102">
        <f t="shared" si="1"/>
        <v>0</v>
      </c>
      <c r="H14" s="103">
        <f>'1. Evaluation Model Complete'!$F$8</f>
        <v>0</v>
      </c>
      <c r="I14" s="104">
        <f t="shared" si="0"/>
        <v>0</v>
      </c>
    </row>
    <row r="15" spans="1:9" ht="29">
      <c r="A15" s="101" t="s">
        <v>114</v>
      </c>
      <c r="B15" s="179"/>
      <c r="C15" s="66" t="s">
        <v>160</v>
      </c>
      <c r="D15" s="7"/>
      <c r="E15" s="27"/>
      <c r="F15" s="27"/>
      <c r="G15" s="102">
        <f t="shared" si="1"/>
        <v>0</v>
      </c>
      <c r="H15" s="103">
        <f>'1. Evaluation Model Complete'!$F$9</f>
        <v>0</v>
      </c>
      <c r="I15" s="104">
        <f t="shared" si="0"/>
        <v>0</v>
      </c>
    </row>
    <row r="16" spans="1:9" ht="43.5">
      <c r="A16" s="105" t="s">
        <v>115</v>
      </c>
      <c r="B16" s="177"/>
      <c r="C16" s="66" t="s">
        <v>140</v>
      </c>
      <c r="D16" s="7"/>
      <c r="E16" s="27"/>
      <c r="F16" s="27"/>
      <c r="G16" s="102">
        <f t="shared" si="1"/>
        <v>0</v>
      </c>
      <c r="H16" s="103">
        <f>'1. Evaluation Model Complete'!$F$7</f>
        <v>0</v>
      </c>
      <c r="I16" s="104">
        <f t="shared" si="0"/>
        <v>0</v>
      </c>
    </row>
    <row r="17" spans="1:9" ht="43.5">
      <c r="A17" s="105" t="s">
        <v>116</v>
      </c>
      <c r="B17" s="178"/>
      <c r="C17" s="66" t="s">
        <v>141</v>
      </c>
      <c r="D17" s="7"/>
      <c r="E17" s="27"/>
      <c r="F17" s="27"/>
      <c r="G17" s="102">
        <f t="shared" si="1"/>
        <v>0</v>
      </c>
      <c r="H17" s="103">
        <f>'1. Evaluation Model Complete'!$F$8</f>
        <v>0</v>
      </c>
      <c r="I17" s="104">
        <f t="shared" si="0"/>
        <v>0</v>
      </c>
    </row>
    <row r="18" spans="1:9" ht="29.5" thickBot="1">
      <c r="A18" s="105" t="s">
        <v>117</v>
      </c>
      <c r="B18" s="179"/>
      <c r="C18" s="66" t="s">
        <v>161</v>
      </c>
      <c r="D18" s="7"/>
      <c r="E18" s="27"/>
      <c r="F18" s="27"/>
      <c r="G18" s="102">
        <f t="shared" si="1"/>
        <v>0</v>
      </c>
      <c r="H18" s="103">
        <f>'1. Evaluation Model Complete'!$F$9</f>
        <v>0</v>
      </c>
      <c r="I18" s="104">
        <f t="shared" si="0"/>
        <v>0</v>
      </c>
    </row>
    <row r="19" spans="1:9" ht="43.5">
      <c r="A19" s="95" t="s">
        <v>118</v>
      </c>
      <c r="B19" s="174"/>
      <c r="C19" s="66" t="s">
        <v>140</v>
      </c>
      <c r="D19" s="7"/>
      <c r="E19" s="27"/>
      <c r="F19" s="27"/>
      <c r="G19" s="102">
        <f t="shared" si="1"/>
        <v>0</v>
      </c>
      <c r="H19" s="103">
        <f>'1. Evaluation Model Complete'!$F$7</f>
        <v>0</v>
      </c>
      <c r="I19" s="104">
        <f t="shared" si="0"/>
        <v>0</v>
      </c>
    </row>
    <row r="20" spans="1:9" ht="43.5">
      <c r="A20" s="101" t="s">
        <v>119</v>
      </c>
      <c r="B20" s="175"/>
      <c r="C20" s="66" t="s">
        <v>141</v>
      </c>
      <c r="D20" s="7"/>
      <c r="E20" s="27"/>
      <c r="F20" s="27"/>
      <c r="G20" s="102">
        <f t="shared" si="1"/>
        <v>0</v>
      </c>
      <c r="H20" s="103">
        <f>'1. Evaluation Model Complete'!$F$8</f>
        <v>0</v>
      </c>
      <c r="I20" s="104">
        <f t="shared" si="0"/>
        <v>0</v>
      </c>
    </row>
    <row r="21" spans="1:9" ht="29">
      <c r="A21" s="101" t="s">
        <v>120</v>
      </c>
      <c r="B21" s="176"/>
      <c r="C21" s="66" t="s">
        <v>162</v>
      </c>
      <c r="D21" s="7"/>
      <c r="E21" s="27"/>
      <c r="F21" s="27"/>
      <c r="G21" s="102">
        <f t="shared" si="1"/>
        <v>0</v>
      </c>
      <c r="H21" s="103">
        <f>'1. Evaluation Model Complete'!$F$9</f>
        <v>0</v>
      </c>
      <c r="I21" s="104">
        <f t="shared" si="0"/>
        <v>0</v>
      </c>
    </row>
    <row r="22" spans="1:9" ht="43.5">
      <c r="A22" s="105" t="s">
        <v>121</v>
      </c>
      <c r="B22" s="174"/>
      <c r="C22" s="66" t="s">
        <v>140</v>
      </c>
      <c r="D22" s="7"/>
      <c r="E22" s="27"/>
      <c r="F22" s="27"/>
      <c r="G22" s="102">
        <f t="shared" si="1"/>
        <v>0</v>
      </c>
      <c r="H22" s="103">
        <f>'1. Evaluation Model Complete'!$F$7</f>
        <v>0</v>
      </c>
      <c r="I22" s="104">
        <f t="shared" si="0"/>
        <v>0</v>
      </c>
    </row>
    <row r="23" spans="1:9" ht="43.5">
      <c r="A23" s="105" t="s">
        <v>122</v>
      </c>
      <c r="B23" s="175"/>
      <c r="C23" s="66" t="s">
        <v>141</v>
      </c>
      <c r="D23" s="7"/>
      <c r="E23" s="27"/>
      <c r="F23" s="27"/>
      <c r="G23" s="102">
        <f t="shared" si="1"/>
        <v>0</v>
      </c>
      <c r="H23" s="103">
        <f>'1. Evaluation Model Complete'!$F$8</f>
        <v>0</v>
      </c>
      <c r="I23" s="104">
        <f t="shared" si="0"/>
        <v>0</v>
      </c>
    </row>
    <row r="24" spans="1:9" ht="29.5" thickBot="1">
      <c r="A24" s="106" t="s">
        <v>123</v>
      </c>
      <c r="B24" s="175"/>
      <c r="C24" s="107" t="s">
        <v>162</v>
      </c>
      <c r="D24" s="18"/>
      <c r="E24" s="28"/>
      <c r="F24" s="28"/>
      <c r="G24" s="108">
        <f t="shared" si="1"/>
        <v>0</v>
      </c>
      <c r="H24" s="109">
        <f>'1. Evaluation Model Complete'!$F$9</f>
        <v>0</v>
      </c>
      <c r="I24" s="110">
        <f t="shared" si="0"/>
        <v>0</v>
      </c>
    </row>
    <row r="25" spans="1:9" s="52" customFormat="1" ht="23.5" customHeight="1" thickBot="1">
      <c r="A25" s="168" t="s">
        <v>179</v>
      </c>
      <c r="B25" s="169"/>
      <c r="C25" s="169"/>
      <c r="D25" s="169"/>
      <c r="E25" s="169"/>
      <c r="F25" s="169"/>
      <c r="G25" s="169"/>
      <c r="H25" s="170"/>
      <c r="I25" s="111">
        <f>SUM(I7:I24)</f>
        <v>0</v>
      </c>
    </row>
    <row r="26" spans="1:9" s="52" customFormat="1" ht="23.5" customHeight="1">
      <c r="A26" s="71"/>
      <c r="B26" s="71"/>
      <c r="C26" s="71"/>
      <c r="D26" s="71"/>
      <c r="E26" s="71"/>
      <c r="F26" s="71"/>
      <c r="G26" s="71"/>
      <c r="H26" s="71"/>
      <c r="I26" s="72"/>
    </row>
    <row r="27" spans="1:9" s="52" customFormat="1" ht="15">
      <c r="A27" s="88" t="s">
        <v>169</v>
      </c>
      <c r="H27" s="72"/>
      <c r="I27" s="72"/>
    </row>
    <row r="28" spans="1:9" s="52" customFormat="1" ht="13.5" customHeight="1">
      <c r="A28" s="89" t="s">
        <v>176</v>
      </c>
      <c r="C28" s="112"/>
      <c r="D28" s="112"/>
      <c r="E28" s="112"/>
      <c r="F28" s="112"/>
      <c r="G28" s="112"/>
      <c r="H28" s="112"/>
      <c r="I28" s="72"/>
    </row>
  </sheetData>
  <sheetProtection algorithmName="SHA-512" hashValue="jXHFKgS4xG6X9HYTDYtxylBaQkW/EBIuvopxYn2/aW2LWygrvngTokYacnNijMIHe6ijc9nx1Q/JHwVfWSePIA==" saltValue="SMdyLnakdTXPUEjBMkEuIQ==" spinCount="100000" sheet="1" objects="1" scenarios="1"/>
  <mergeCells count="10">
    <mergeCell ref="A3:I3"/>
    <mergeCell ref="A6:I6"/>
    <mergeCell ref="A25:H25"/>
    <mergeCell ref="B7:B9"/>
    <mergeCell ref="B10:B12"/>
    <mergeCell ref="B13:B15"/>
    <mergeCell ref="B16:B18"/>
    <mergeCell ref="B19:B21"/>
    <mergeCell ref="B22:B24"/>
    <mergeCell ref="A4:I4"/>
  </mergeCells>
  <printOptions/>
  <pageMargins left="0.7" right="0.7" top="0.787401575" bottom="0.7874015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Soubor DMS" ma:contentTypeID="0x010100617DA10A36FE5747AD151C4F74B1AC96008F8FDD5EAD6A934BB5AD56DC7DF032C3" ma:contentTypeVersion="8" ma:contentTypeDescription="Vytvoří nový dokument" ma:contentTypeScope="" ma:versionID="af31ab9dfe692c86d591ca41bac11879">
  <xsd:schema xmlns:xsd="http://www.w3.org/2001/XMLSchema" xmlns:xs="http://www.w3.org/2001/XMLSchema" xmlns:p="http://schemas.microsoft.com/office/2006/metadata/properties" xmlns:ns2="b246a3c9-e8b6-4373-bafd-ef843f8c6aef" targetNamespace="http://schemas.microsoft.com/office/2006/metadata/properties" ma:root="true" ma:fieldsID="9b54b99786c7a0e1431b1c28a63ec3fa" ns2:_="">
    <xsd:import namespace="b246a3c9-e8b6-4373-bafd-ef843f8c6aef"/>
    <xsd:element name="properties">
      <xsd:complexType>
        <xsd:sequence>
          <xsd:element name="documentManagement">
            <xsd:complexType>
              <xsd:all>
                <xsd:element ref="ns2:Podrobnosti" minOccurs="0"/>
                <xsd:element ref="ns2:SIPFileSec" minOccurs="0"/>
                <xsd:element ref="ns2:Znacka" minOccurs="0"/>
                <xsd:element ref="ns2:IDExt" minOccurs="0"/>
                <xsd:element ref="ns2:CarovyKod" minOccurs="0"/>
                <xsd:element ref="ns2:HashAlgorithm" minOccurs="0"/>
                <xsd:element ref="ns2:HashInit" minOccurs="0"/>
                <xsd:element ref="ns2:HashValue" minOccurs="0"/>
                <xsd:element ref="ns2:JID" minOccurs="0"/>
                <xsd:element ref="ns2:CisloJednaci" minOccurs="0"/>
                <xsd:element ref="ns2:NazevDokument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46a3c9-e8b6-4373-bafd-ef843f8c6aef" elementFormDefault="qualified">
    <xsd:import namespace="http://schemas.microsoft.com/office/2006/documentManagement/types"/>
    <xsd:import namespace="http://schemas.microsoft.com/office/infopath/2007/PartnerControls"/>
    <xsd:element name="Podrobnosti" ma:index="8" nillable="true" ma:displayName="Podrobnosti" ma:description="" ma:internalName="Podrobnosti">
      <xsd:simpleType>
        <xsd:restriction base="dms:Note"/>
      </xsd:simpleType>
    </xsd:element>
    <xsd:element name="SIPFileSec" ma:index="9" nillable="true" ma:displayName="SIPFileSec" ma:default="Input" ma:format="Dropdown" ma:internalName="SIPFileSec">
      <xsd:simpleType>
        <xsd:restriction base="dms:Choice">
          <xsd:enumeration value="Original"/>
          <xsd:enumeration value="Input"/>
          <xsd:enumeration value="Digitized"/>
          <xsd:enumeration value="Preview"/>
          <xsd:enumeration value="Migrated"/>
        </xsd:restriction>
      </xsd:simpleType>
    </xsd:element>
    <xsd:element name="Znacka" ma:index="10" nillable="true" ma:displayName="Značka" ma:default="" ma:description="Zvolte hodnotu Neurčeno, pokud nemá být značka (Hlavní, Příloha) uvedena." ma:format="Dropdown" ma:internalName="Znacka">
      <xsd:simpleType>
        <xsd:restriction base="dms:Choice">
          <xsd:enumeration value="Hlavní"/>
          <xsd:enumeration value="Příloha"/>
          <xsd:enumeration value="Neurčeno"/>
        </xsd:restriction>
      </xsd:simpleType>
    </xsd:element>
    <xsd:element name="IDExt" ma:index="11" nillable="true" ma:displayName="IDExt" ma:internalName="IDExt">
      <xsd:simpleType>
        <xsd:restriction base="dms:Text"/>
      </xsd:simpleType>
    </xsd:element>
    <xsd:element name="CarovyKod" ma:index="12" nillable="true" ma:displayName="Čárový kód" ma:indexed="true" ma:internalName="CarovyKod">
      <xsd:simpleType>
        <xsd:restriction base="dms:Text">
          <xsd:maxLength value="255"/>
        </xsd:restriction>
      </xsd:simpleType>
    </xsd:element>
    <xsd:element name="HashAlgorithm" ma:index="13" nillable="true" ma:displayName="HashAlgorithm" ma:description="" ma:internalName="HashAlgorithm">
      <xsd:simpleType>
        <xsd:restriction base="dms:Text">
          <xsd:maxLength value="255"/>
        </xsd:restriction>
      </xsd:simpleType>
    </xsd:element>
    <xsd:element name="HashInit" ma:index="14" nillable="true" ma:displayName="HashInit" ma:description="" ma:internalName="HashInit">
      <xsd:simpleType>
        <xsd:restriction base="dms:Text">
          <xsd:maxLength value="255"/>
        </xsd:restriction>
      </xsd:simpleType>
    </xsd:element>
    <xsd:element name="HashValue" ma:index="15" nillable="true" ma:displayName="HashValue" ma:description="" ma:internalName="HashValue">
      <xsd:simpleType>
        <xsd:restriction base="dms:Text">
          <xsd:maxLength value="255"/>
        </xsd:restriction>
      </xsd:simpleType>
    </xsd:element>
    <xsd:element name="JID" ma:index="16" nillable="true" ma:displayName="JID" ma:decimals="0" ma:internalName="JID">
      <xsd:simpleType>
        <xsd:restriction base="dms:Text"/>
      </xsd:simpleType>
    </xsd:element>
    <xsd:element name="CisloJednaci" ma:index="17" nillable="true" ma:displayName="Číslo jednací" ma:description="" ma:internalName="CisloJednaci">
      <xsd:simpleType>
        <xsd:restriction base="dms:Text">
          <xsd:maxLength value="255"/>
        </xsd:restriction>
      </xsd:simpleType>
    </xsd:element>
    <xsd:element name="NazevDokumentu" ma:index="18" nillable="true" ma:displayName="Název dokumentu" ma:description="" ma:internalName="NazevDokumentu">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IPFileSec xmlns="b246a3c9-e8b6-4373-bafd-ef843f8c6aef">Input</SIPFileSec>
    <CarovyKod xmlns="b246a3c9-e8b6-4373-bafd-ef843f8c6aef" xsi:nil="true"/>
    <HashInit xmlns="b246a3c9-e8b6-4373-bafd-ef843f8c6aef" xsi:nil="true"/>
    <Podrobnosti xmlns="b246a3c9-e8b6-4373-bafd-ef843f8c6aef" xsi:nil="true"/>
    <HashAlgorithm xmlns="b246a3c9-e8b6-4373-bafd-ef843f8c6aef" xsi:nil="true"/>
    <CisloJednaci xmlns="b246a3c9-e8b6-4373-bafd-ef843f8c6aef">STC/016097/ÚSV/2023/2</CisloJednaci>
    <NazevDokumentu xmlns="b246a3c9-e8b6-4373-bafd-ef843f8c6aef">Zadávací dokumentace</NazevDokumentu>
    <Znacka xmlns="b246a3c9-e8b6-4373-bafd-ef843f8c6aef" xsi:nil="true"/>
    <HashValue xmlns="b246a3c9-e8b6-4373-bafd-ef843f8c6aef" xsi:nil="true"/>
    <JID xmlns="b246a3c9-e8b6-4373-bafd-ef843f8c6aef">R_STCSPS_0069599</JID>
    <IDExt xmlns="b246a3c9-e8b6-4373-bafd-ef843f8c6a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95D80D-858D-4AF3-B728-B1AAE42F1E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46a3c9-e8b6-4373-bafd-ef843f8c6a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C7ADA97-7C45-4124-B756-7432BA8CA92D}">
  <ds:schemaRefs>
    <ds:schemaRef ds:uri="http://purl.org/dc/dcmitype/"/>
    <ds:schemaRef ds:uri="http://schemas.microsoft.com/office/2006/metadata/properties"/>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b246a3c9-e8b6-4373-bafd-ef843f8c6aef"/>
    <ds:schemaRef ds:uri="http://purl.org/dc/terms/"/>
    <ds:schemaRef ds:uri="http://purl.org/dc/elements/1.1/"/>
  </ds:schemaRefs>
</ds:datastoreItem>
</file>

<file path=customXml/itemProps3.xml><?xml version="1.0" encoding="utf-8"?>
<ds:datastoreItem xmlns:ds="http://schemas.openxmlformats.org/officeDocument/2006/customXml" ds:itemID="{413E9DD6-05E3-4AED-8E7D-77541FDBC6B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Řeháčková Monika</dc:creator>
  <cp:keywords/>
  <dc:description/>
  <cp:lastModifiedBy>Řeháčková Monika</cp:lastModifiedBy>
  <dcterms:created xsi:type="dcterms:W3CDTF">2022-01-20T08:13:06Z</dcterms:created>
  <dcterms:modified xsi:type="dcterms:W3CDTF">2024-03-26T09:17:05Z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0x010100617DA10A36FE5747AD151C4F74B1AC96008F8FDD5EAD6A934BB5AD56DC7DF032C3</vt:lpwstr>
  </property>
</Properties>
</file>