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890" windowWidth="18195" windowHeight="1209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<sst xmlns="http://schemas.openxmlformats.org/spreadsheetml/2006/main" count="61" uniqueCount="41">
  <si>
    <t>Bloky prací v časových relacích sanace / dílčí položky</t>
  </si>
  <si>
    <t>jedn.</t>
  </si>
  <si>
    <t>počet</t>
  </si>
  <si>
    <t>cena/jedn.</t>
  </si>
  <si>
    <t>cena celkem</t>
  </si>
  <si>
    <t>kontrola prací a dokumentace</t>
  </si>
  <si>
    <t>vzorek</t>
  </si>
  <si>
    <t>sada</t>
  </si>
  <si>
    <t>celkem</t>
  </si>
  <si>
    <t>Cena celkem</t>
  </si>
  <si>
    <t>Cena celkem včetně DPH</t>
  </si>
  <si>
    <t>hod</t>
  </si>
  <si>
    <t>komplet</t>
  </si>
  <si>
    <t xml:space="preserve">blok posanční monitoring </t>
  </si>
  <si>
    <t>blok sanace nesaturované zóny, sanační monitoring</t>
  </si>
  <si>
    <t>blok vzorkovací a analytické práce supervize</t>
  </si>
  <si>
    <t>odběr vzorků zemin/odpadů</t>
  </si>
  <si>
    <t>odběr vzorků podzemní vody v dynamickém režimu (3 vybrané hg. objekty)</t>
  </si>
  <si>
    <t>analýzy podzemní vody NEL</t>
  </si>
  <si>
    <t>analýzy podzemní vody chloridy</t>
  </si>
  <si>
    <t>analýzy podzemní vody BTEXS</t>
  </si>
  <si>
    <t>analýzy podzemní vody PAU</t>
  </si>
  <si>
    <t>analýzy zemin/odpadů ekotoxicita (tab.10.2 Vyhl. 294/2005 Sb.)</t>
  </si>
  <si>
    <t>DPH 21 %</t>
  </si>
  <si>
    <t>etapové zprávy supervize</t>
  </si>
  <si>
    <t>roční zprávy supevize</t>
  </si>
  <si>
    <t>závěrečná zpráva supervize přípravných prací sanace a sanačního zásahu</t>
  </si>
  <si>
    <t>závěrečná zpráva supervize posanačního monitoringu</t>
  </si>
  <si>
    <t>blok supervizní hodnocení sanace, posanačního monitoringu a lkvidace vrtů</t>
  </si>
  <si>
    <t>hodnocení likvidace monitorovacích vrtů</t>
  </si>
  <si>
    <t>blok rekognoskace a přípravné práce sanace</t>
  </si>
  <si>
    <t>analýzy zemin/odpadů tř. vyluhovatelnosti II.a (Vyhl. 294/2005 Sb.)</t>
  </si>
  <si>
    <t>vyplnění databáze SEKM</t>
  </si>
  <si>
    <t>tisk, reprodukce, distribuce a další přímé náklady (1 % ze součtu přechozích položek)</t>
  </si>
  <si>
    <t>doprava na lokalitu vč.transportu vzorků a KD</t>
  </si>
  <si>
    <t>Příloha č. 5</t>
  </si>
  <si>
    <t>Supervize sanace skládky sudů Nelahozeves - položkový rozpočet</t>
  </si>
  <si>
    <t>kontrola dokumentace včetně fakturace</t>
  </si>
  <si>
    <t>účast na kvartálních kontrolních dnech</t>
  </si>
  <si>
    <t>účast na pololetních kontrolních dnech</t>
  </si>
  <si>
    <t xml:space="preserve">kontrola prací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</si>
</sst>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double"/>
    </border>
    <border>
      <left style="thin"/>
      <right style="medium"/>
      <top style="hair"/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3" fontId="0" fillId="0" borderId="4" xfId="0" applyNumberFormat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right" indent="1"/>
      <protection/>
    </xf>
    <xf numFmtId="4" fontId="0" fillId="2" borderId="14" xfId="0" applyNumberFormat="1" applyFill="1" applyBorder="1" applyAlignment="1" applyProtection="1">
      <alignment horizontal="right" indent="1"/>
      <protection/>
    </xf>
    <xf numFmtId="4" fontId="0" fillId="0" borderId="14" xfId="0" applyNumberFormat="1" applyBorder="1" applyAlignment="1" applyProtection="1">
      <alignment horizontal="right" indent="1"/>
      <protection/>
    </xf>
    <xf numFmtId="4" fontId="0" fillId="0" borderId="15" xfId="0" applyNumberFormat="1" applyBorder="1" applyAlignment="1" applyProtection="1">
      <alignment horizontal="right" indent="1"/>
      <protection/>
    </xf>
    <xf numFmtId="4" fontId="0" fillId="0" borderId="16" xfId="0" applyNumberFormat="1" applyBorder="1" applyAlignment="1" applyProtection="1">
      <alignment horizontal="right" indent="1"/>
      <protection/>
    </xf>
    <xf numFmtId="4" fontId="2" fillId="2" borderId="13" xfId="0" applyNumberFormat="1" applyFont="1" applyFill="1" applyBorder="1" applyAlignment="1" applyProtection="1">
      <alignment horizontal="right" indent="1"/>
      <protection/>
    </xf>
    <xf numFmtId="4" fontId="2" fillId="2" borderId="14" xfId="0" applyNumberFormat="1" applyFont="1" applyFill="1" applyBorder="1" applyAlignment="1" applyProtection="1">
      <alignment horizontal="right" indent="1"/>
      <protection/>
    </xf>
    <xf numFmtId="4" fontId="2" fillId="2" borderId="17" xfId="0" applyNumberFormat="1" applyFont="1" applyFill="1" applyBorder="1" applyAlignment="1" applyProtection="1">
      <alignment horizontal="right" indent="1"/>
      <protection/>
    </xf>
    <xf numFmtId="3" fontId="0" fillId="0" borderId="4" xfId="0" applyNumberFormat="1" applyBorder="1" applyAlignment="1" applyProtection="1">
      <alignment horizontal="right" indent="1"/>
      <protection locked="0"/>
    </xf>
    <xf numFmtId="3" fontId="0" fillId="2" borderId="6" xfId="0" applyNumberFormat="1" applyFill="1" applyBorder="1" applyAlignment="1" applyProtection="1">
      <alignment horizontal="right" indent="1"/>
      <protection locked="0"/>
    </xf>
    <xf numFmtId="3" fontId="0" fillId="0" borderId="6" xfId="0" applyNumberFormat="1" applyBorder="1" applyAlignment="1" applyProtection="1">
      <alignment horizontal="right" indent="1"/>
      <protection locked="0"/>
    </xf>
    <xf numFmtId="3" fontId="0" fillId="0" borderId="9" xfId="0" applyNumberFormat="1" applyBorder="1" applyAlignment="1" applyProtection="1">
      <alignment horizontal="right" indent="1"/>
      <protection locked="0"/>
    </xf>
    <xf numFmtId="3" fontId="0" fillId="0" borderId="12" xfId="0" applyNumberFormat="1" applyBorder="1" applyAlignment="1" applyProtection="1">
      <alignment horizontal="right" indent="1"/>
      <protection locked="0"/>
    </xf>
    <xf numFmtId="0" fontId="4" fillId="0" borderId="0" xfId="0" applyFont="1" applyAlignment="1">
      <alignment horizontal="right" vertical="center" textRotation="180"/>
    </xf>
    <xf numFmtId="0" fontId="2" fillId="0" borderId="18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D9" sqref="D9"/>
    </sheetView>
  </sheetViews>
  <sheetFormatPr defaultColWidth="9.140625" defaultRowHeight="12.75"/>
  <cols>
    <col min="1" max="1" width="71.8515625" style="0" customWidth="1"/>
    <col min="3" max="3" width="7.57421875" style="0" customWidth="1"/>
    <col min="4" max="4" width="9.140625" style="1" customWidth="1"/>
    <col min="5" max="5" width="12.140625" style="0" customWidth="1"/>
  </cols>
  <sheetData>
    <row r="1" spans="1:6" ht="84.75">
      <c r="A1" s="40" t="s">
        <v>36</v>
      </c>
      <c r="B1" s="41"/>
      <c r="C1" s="41"/>
      <c r="D1" s="41"/>
      <c r="E1" s="41"/>
      <c r="F1" s="37" t="s">
        <v>35</v>
      </c>
    </row>
    <row r="2" ht="13.5" thickBot="1"/>
    <row r="3" spans="1:5" ht="13.5" thickBot="1">
      <c r="A3" s="38" t="s">
        <v>0</v>
      </c>
      <c r="B3" s="39" t="s">
        <v>1</v>
      </c>
      <c r="C3" s="39" t="s">
        <v>2</v>
      </c>
      <c r="D3" s="2" t="s">
        <v>3</v>
      </c>
      <c r="E3" s="3" t="s">
        <v>4</v>
      </c>
    </row>
    <row r="4" spans="1:5" ht="13.5" thickTop="1">
      <c r="A4" s="13" t="s">
        <v>34</v>
      </c>
      <c r="B4" s="14" t="s">
        <v>12</v>
      </c>
      <c r="C4" s="15">
        <v>1</v>
      </c>
      <c r="D4" s="32"/>
      <c r="E4" s="24">
        <f>C4*D4</f>
        <v>0</v>
      </c>
    </row>
    <row r="5" spans="1:5" ht="12.75">
      <c r="A5" s="16" t="s">
        <v>30</v>
      </c>
      <c r="B5" s="17"/>
      <c r="C5" s="17"/>
      <c r="D5" s="33"/>
      <c r="E5" s="25"/>
    </row>
    <row r="6" spans="1:5" ht="12.75">
      <c r="A6" s="18" t="s">
        <v>5</v>
      </c>
      <c r="B6" s="19" t="s">
        <v>11</v>
      </c>
      <c r="C6" s="19">
        <f>4*8</f>
        <v>32</v>
      </c>
      <c r="D6" s="34"/>
      <c r="E6" s="26">
        <f>C6*D6</f>
        <v>0</v>
      </c>
    </row>
    <row r="7" spans="1:5" ht="12.75">
      <c r="A7" s="16" t="s">
        <v>14</v>
      </c>
      <c r="B7" s="17"/>
      <c r="C7" s="17"/>
      <c r="D7" s="33"/>
      <c r="E7" s="25"/>
    </row>
    <row r="8" spans="1:5" ht="12.75">
      <c r="A8" s="18" t="s">
        <v>40</v>
      </c>
      <c r="B8" s="19" t="s">
        <v>11</v>
      </c>
      <c r="C8" s="19">
        <f>60*8</f>
        <v>480</v>
      </c>
      <c r="D8" s="34"/>
      <c r="E8" s="26">
        <f>C8*D8</f>
        <v>0</v>
      </c>
    </row>
    <row r="9" spans="1:5" ht="12.75">
      <c r="A9" s="18" t="s">
        <v>37</v>
      </c>
      <c r="B9" s="19" t="s">
        <v>11</v>
      </c>
      <c r="C9" s="19">
        <v>168</v>
      </c>
      <c r="D9" s="34"/>
      <c r="E9" s="26">
        <f>C9*D9</f>
        <v>0</v>
      </c>
    </row>
    <row r="10" spans="1:5" ht="12.75">
      <c r="A10" s="18" t="s">
        <v>38</v>
      </c>
      <c r="B10" s="19" t="s">
        <v>11</v>
      </c>
      <c r="C10" s="19">
        <v>112</v>
      </c>
      <c r="D10" s="34"/>
      <c r="E10" s="26">
        <f>C10*D10</f>
        <v>0</v>
      </c>
    </row>
    <row r="11" spans="1:5" ht="12.75">
      <c r="A11" s="16" t="s">
        <v>13</v>
      </c>
      <c r="B11" s="17"/>
      <c r="C11" s="17"/>
      <c r="D11" s="33"/>
      <c r="E11" s="25"/>
    </row>
    <row r="12" spans="1:5" ht="12.75">
      <c r="A12" s="18" t="s">
        <v>40</v>
      </c>
      <c r="B12" s="19" t="s">
        <v>11</v>
      </c>
      <c r="C12" s="19">
        <f>6*8</f>
        <v>48</v>
      </c>
      <c r="D12" s="34"/>
      <c r="E12" s="26">
        <f>C12*D12</f>
        <v>0</v>
      </c>
    </row>
    <row r="13" spans="1:5" ht="12.75">
      <c r="A13" s="18" t="s">
        <v>37</v>
      </c>
      <c r="B13" s="19" t="s">
        <v>11</v>
      </c>
      <c r="C13" s="19">
        <v>80</v>
      </c>
      <c r="D13" s="34"/>
      <c r="E13" s="26">
        <f>C13*D13</f>
        <v>0</v>
      </c>
    </row>
    <row r="14" spans="1:5" ht="12.75">
      <c r="A14" s="18" t="s">
        <v>39</v>
      </c>
      <c r="B14" s="19" t="s">
        <v>11</v>
      </c>
      <c r="C14" s="19">
        <v>80</v>
      </c>
      <c r="D14" s="34"/>
      <c r="E14" s="26">
        <f>C14*D14</f>
        <v>0</v>
      </c>
    </row>
    <row r="15" spans="1:5" ht="12.75">
      <c r="A15" s="16" t="s">
        <v>15</v>
      </c>
      <c r="B15" s="17"/>
      <c r="C15" s="17"/>
      <c r="D15" s="33"/>
      <c r="E15" s="25"/>
    </row>
    <row r="16" spans="1:5" ht="12.75">
      <c r="A16" s="18" t="s">
        <v>17</v>
      </c>
      <c r="B16" s="19" t="s">
        <v>7</v>
      </c>
      <c r="C16" s="19">
        <f>3*9</f>
        <v>27</v>
      </c>
      <c r="D16" s="34"/>
      <c r="E16" s="26">
        <f>C16*D16</f>
        <v>0</v>
      </c>
    </row>
    <row r="17" spans="1:5" ht="12.75">
      <c r="A17" s="18" t="s">
        <v>16</v>
      </c>
      <c r="B17" s="19" t="s">
        <v>7</v>
      </c>
      <c r="C17" s="19">
        <v>3</v>
      </c>
      <c r="D17" s="34"/>
      <c r="E17" s="26">
        <f>C17*D17</f>
        <v>0</v>
      </c>
    </row>
    <row r="18" spans="1:5" ht="12.75">
      <c r="A18" s="18" t="s">
        <v>18</v>
      </c>
      <c r="B18" s="19" t="s">
        <v>6</v>
      </c>
      <c r="C18" s="19">
        <v>27</v>
      </c>
      <c r="D18" s="34"/>
      <c r="E18" s="26">
        <f aca="true" t="shared" si="0" ref="E18:E23">C18*D18</f>
        <v>0</v>
      </c>
    </row>
    <row r="19" spans="1:5" ht="12.75">
      <c r="A19" s="18" t="s">
        <v>19</v>
      </c>
      <c r="B19" s="19" t="s">
        <v>6</v>
      </c>
      <c r="C19" s="19">
        <v>27</v>
      </c>
      <c r="D19" s="34"/>
      <c r="E19" s="26">
        <f t="shared" si="0"/>
        <v>0</v>
      </c>
    </row>
    <row r="20" spans="1:5" ht="12.75">
      <c r="A20" s="18" t="s">
        <v>20</v>
      </c>
      <c r="B20" s="19" t="s">
        <v>6</v>
      </c>
      <c r="C20" s="19">
        <v>15</v>
      </c>
      <c r="D20" s="34"/>
      <c r="E20" s="26">
        <f t="shared" si="0"/>
        <v>0</v>
      </c>
    </row>
    <row r="21" spans="1:5" ht="12.75">
      <c r="A21" s="18" t="s">
        <v>21</v>
      </c>
      <c r="B21" s="19" t="s">
        <v>6</v>
      </c>
      <c r="C21" s="19">
        <v>15</v>
      </c>
      <c r="D21" s="34"/>
      <c r="E21" s="26">
        <f t="shared" si="0"/>
        <v>0</v>
      </c>
    </row>
    <row r="22" spans="1:5" ht="12.75">
      <c r="A22" s="18" t="s">
        <v>31</v>
      </c>
      <c r="B22" s="19" t="s">
        <v>6</v>
      </c>
      <c r="C22" s="19">
        <v>3</v>
      </c>
      <c r="D22" s="34"/>
      <c r="E22" s="26">
        <f t="shared" si="0"/>
        <v>0</v>
      </c>
    </row>
    <row r="23" spans="1:5" ht="12.75">
      <c r="A23" s="18" t="s">
        <v>22</v>
      </c>
      <c r="B23" s="19" t="s">
        <v>6</v>
      </c>
      <c r="C23" s="19">
        <v>3</v>
      </c>
      <c r="D23" s="34"/>
      <c r="E23" s="26">
        <f t="shared" si="0"/>
        <v>0</v>
      </c>
    </row>
    <row r="24" spans="1:5" ht="12.75">
      <c r="A24" s="16" t="s">
        <v>28</v>
      </c>
      <c r="B24" s="17"/>
      <c r="C24" s="17"/>
      <c r="D24" s="33"/>
      <c r="E24" s="25"/>
    </row>
    <row r="25" spans="1:5" ht="12.75">
      <c r="A25" s="18" t="s">
        <v>24</v>
      </c>
      <c r="B25" s="19" t="s">
        <v>11</v>
      </c>
      <c r="C25" s="19">
        <f>8*6</f>
        <v>48</v>
      </c>
      <c r="D25" s="34"/>
      <c r="E25" s="26">
        <f aca="true" t="shared" si="1" ref="E25:E31">C25*D25</f>
        <v>0</v>
      </c>
    </row>
    <row r="26" spans="1:5" ht="12.75">
      <c r="A26" s="18" t="s">
        <v>25</v>
      </c>
      <c r="B26" s="19" t="s">
        <v>11</v>
      </c>
      <c r="C26" s="19">
        <f>7*8</f>
        <v>56</v>
      </c>
      <c r="D26" s="34"/>
      <c r="E26" s="26">
        <f t="shared" si="1"/>
        <v>0</v>
      </c>
    </row>
    <row r="27" spans="1:5" ht="12.75">
      <c r="A27" s="18" t="s">
        <v>26</v>
      </c>
      <c r="B27" s="19" t="s">
        <v>11</v>
      </c>
      <c r="C27" s="19">
        <v>64</v>
      </c>
      <c r="D27" s="34"/>
      <c r="E27" s="26">
        <f t="shared" si="1"/>
        <v>0</v>
      </c>
    </row>
    <row r="28" spans="1:5" ht="12.75">
      <c r="A28" s="18" t="s">
        <v>27</v>
      </c>
      <c r="B28" s="19" t="s">
        <v>11</v>
      </c>
      <c r="C28" s="20">
        <v>16</v>
      </c>
      <c r="D28" s="35"/>
      <c r="E28" s="27">
        <f t="shared" si="1"/>
        <v>0</v>
      </c>
    </row>
    <row r="29" spans="1:5" ht="12.75">
      <c r="A29" s="21" t="s">
        <v>32</v>
      </c>
      <c r="B29" s="20" t="s">
        <v>11</v>
      </c>
      <c r="C29" s="20">
        <v>8</v>
      </c>
      <c r="D29" s="35"/>
      <c r="E29" s="27">
        <f t="shared" si="1"/>
        <v>0</v>
      </c>
    </row>
    <row r="30" spans="1:5" ht="12.75">
      <c r="A30" s="21" t="s">
        <v>29</v>
      </c>
      <c r="B30" s="19" t="s">
        <v>11</v>
      </c>
      <c r="C30" s="20">
        <v>8</v>
      </c>
      <c r="D30" s="35"/>
      <c r="E30" s="27">
        <f t="shared" si="1"/>
        <v>0</v>
      </c>
    </row>
    <row r="31" spans="1:5" ht="13.5" thickBot="1">
      <c r="A31" s="22" t="s">
        <v>33</v>
      </c>
      <c r="B31" s="23" t="s">
        <v>8</v>
      </c>
      <c r="C31" s="23">
        <v>1</v>
      </c>
      <c r="D31" s="36"/>
      <c r="E31" s="28">
        <f t="shared" si="1"/>
        <v>0</v>
      </c>
    </row>
    <row r="32" spans="1:5" ht="13.5" thickTop="1">
      <c r="A32" s="4" t="s">
        <v>9</v>
      </c>
      <c r="B32" s="5"/>
      <c r="C32" s="5"/>
      <c r="D32" s="6"/>
      <c r="E32" s="29">
        <f>SUM(E4:E31)</f>
        <v>0</v>
      </c>
    </row>
    <row r="33" spans="1:5" ht="12.75">
      <c r="A33" s="7" t="s">
        <v>23</v>
      </c>
      <c r="B33" s="8"/>
      <c r="C33" s="8"/>
      <c r="D33" s="9"/>
      <c r="E33" s="30">
        <f>E32*0.21</f>
        <v>0</v>
      </c>
    </row>
    <row r="34" spans="1:5" ht="13.5" thickBot="1">
      <c r="A34" s="10" t="s">
        <v>10</v>
      </c>
      <c r="B34" s="11"/>
      <c r="C34" s="11"/>
      <c r="D34" s="12"/>
      <c r="E34" s="31">
        <f>SUM(E32:E33)</f>
        <v>0</v>
      </c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</sheetData>
  <sheetProtection password="E4FD" sheet="1" objects="1" scenarios="1"/>
  <protectedRanges>
    <protectedRange password="E4FD" sqref="D4:D30" name="Oblast1_2"/>
  </protectedRanges>
  <mergeCells count="1">
    <mergeCell ref="A1:E1"/>
  </mergeCells>
  <printOptions/>
  <pageMargins left="1.5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2" sqref="I4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AGSS,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13712</cp:lastModifiedBy>
  <cp:lastPrinted>2016-07-22T11:48:25Z</cp:lastPrinted>
  <dcterms:created xsi:type="dcterms:W3CDTF">2016-05-26T07:02:00Z</dcterms:created>
  <dcterms:modified xsi:type="dcterms:W3CDTF">2016-08-10T11:37:02Z</dcterms:modified>
  <cp:category/>
  <cp:version/>
  <cp:contentType/>
  <cp:contentStatus/>
</cp:coreProperties>
</file>