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13875" windowHeight="14655" activeTab="0"/>
  </bookViews>
  <sheets>
    <sheet name="Položkový rozpočet 35-3" sheetId="1" r:id="rId1"/>
  </sheets>
  <definedNames>
    <definedName name="_xlnm.Print_Area" localSheetId="0">'Položkový rozpočet 35-3'!$A$1:$M$72</definedName>
  </definedNames>
  <calcPr fullCalcOnLoad="1"/>
</workbook>
</file>

<file path=xl/sharedStrings.xml><?xml version="1.0" encoding="utf-8"?>
<sst xmlns="http://schemas.openxmlformats.org/spreadsheetml/2006/main" count="165" uniqueCount="122">
  <si>
    <t>Pol.</t>
  </si>
  <si>
    <t>cena za MJ</t>
  </si>
  <si>
    <t>MJ</t>
  </si>
  <si>
    <t>cena celkem</t>
  </si>
  <si>
    <t>kpl</t>
  </si>
  <si>
    <t>počet MJ</t>
  </si>
  <si>
    <t>Popis činnosti</t>
  </si>
  <si>
    <t>celkem</t>
  </si>
  <si>
    <t>3.3.</t>
  </si>
  <si>
    <t>CPV 71300000-1</t>
  </si>
  <si>
    <t>Ceny uvedeny v Kč bez DPH</t>
  </si>
  <si>
    <t>Zpracování projektů průzkumu jednotlivých zlikvidovaných hlavních důlních děl</t>
  </si>
  <si>
    <t xml:space="preserve">Inženýrská činnost </t>
  </si>
  <si>
    <t>Vrtný průzkum za účelem ověření stavu zásypu, metanscreening</t>
  </si>
  <si>
    <t>Závěrečná zpráva bezpečnostního monitoringu</t>
  </si>
  <si>
    <t>Vyhodnocení odplyňovacích systémů jednotlivých zlikvidovaných hlavních důlních děl</t>
  </si>
  <si>
    <t>m</t>
  </si>
  <si>
    <t>Vytyčení inženýrských sítí</t>
  </si>
  <si>
    <t>Digitalizace mapové dokumentace a její doplnění o analyzovaná data</t>
  </si>
  <si>
    <t>Zpracování mapové části projektů průzkumu, stanovení parametrů průzkumných vrtů</t>
  </si>
  <si>
    <t>Návrh technických prostředků a vhodné technologie vrtání pro jednotlivé průzkumné vrty</t>
  </si>
  <si>
    <t>Zpracování havarijních plánů jednotlivých pracovišť</t>
  </si>
  <si>
    <t>Vypracování měřické dokumentace v digitální podobě</t>
  </si>
  <si>
    <t>Souhrnná zpráva, přehled zpracovaných projektů</t>
  </si>
  <si>
    <t>Souhrnná zpráva, přehled realizované inženýrské činnosti a průběhu monitoringu</t>
  </si>
  <si>
    <t>Přípravné práce - vyklizení materiálu do vzdálenosti 15 m od uzavíracího povalu</t>
  </si>
  <si>
    <t>Demontáž stávajícího odfukového komínku</t>
  </si>
  <si>
    <t>Souhrnná zpráva, přehled realizace prací v rámci jednotlivých hlavních důlních děl</t>
  </si>
  <si>
    <t>Převrtání ŽB uzavíracího povalu vrtem o min. průměru 325 mm</t>
  </si>
  <si>
    <t>Inklinometrické měření včetně vyhodnocení</t>
  </si>
  <si>
    <t xml:space="preserve">Denní monitoring důlních plynů kontinuální </t>
  </si>
  <si>
    <t>Kamerový průzkum pro ověření volných prostor včetně vyhodnocení</t>
  </si>
  <si>
    <t>Repase odfukového komínku a jeho zpětná montáž</t>
  </si>
  <si>
    <t>Průzkumný vrt do jámového stvolu o min. konečném průměru 140 mm (400m/1HDD)</t>
  </si>
  <si>
    <t>Vyhodnocení vrt.průzkumu a posouzení stability jednotlivých zlikvidovaných HDD</t>
  </si>
  <si>
    <t>Návrh preventivních bezpečnostních opatření k zajištění bezpečnosti v okolí zlikvid.HDD</t>
  </si>
  <si>
    <t>1.1.</t>
  </si>
  <si>
    <t>1.</t>
  </si>
  <si>
    <t>1.2.</t>
  </si>
  <si>
    <t>1.3.</t>
  </si>
  <si>
    <t>1.4.</t>
  </si>
  <si>
    <t>1.5.</t>
  </si>
  <si>
    <t>2.</t>
  </si>
  <si>
    <t>2.1.</t>
  </si>
  <si>
    <t>2.2.</t>
  </si>
  <si>
    <t>2.3.</t>
  </si>
  <si>
    <t>2.4.</t>
  </si>
  <si>
    <t>2.5.</t>
  </si>
  <si>
    <t>3.</t>
  </si>
  <si>
    <t>3.1.</t>
  </si>
  <si>
    <t>3.2.</t>
  </si>
  <si>
    <t>3.4.</t>
  </si>
  <si>
    <t>3.5.</t>
  </si>
  <si>
    <t>3.6.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</si>
  <si>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</si>
  <si>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</si>
  <si>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</si>
  <si>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</si>
  <si>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</si>
  <si>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</si>
  <si>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</si>
  <si>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</si>
  <si>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</si>
  <si>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5.</t>
  </si>
  <si>
    <t>5.1.</t>
  </si>
  <si>
    <t>5.2.</t>
  </si>
  <si>
    <t>6.</t>
  </si>
  <si>
    <t>6.1.</t>
  </si>
  <si>
    <t>6.2.</t>
  </si>
  <si>
    <t>Vyhodnocení průzkumu a návrh preventivních bezpečnostních opatření</t>
  </si>
  <si>
    <t>CPV 90731600-6</t>
  </si>
  <si>
    <t>Položkový rozpočet</t>
  </si>
  <si>
    <t>CPV 76400000-7</t>
  </si>
  <si>
    <t>CPV 90722300-7</t>
  </si>
  <si>
    <t>CPV 50610000-4</t>
  </si>
  <si>
    <t>CPV 51540000-9</t>
  </si>
  <si>
    <t>CPV 76300000-6</t>
  </si>
  <si>
    <t>Analýza dostupné dokumentace  hlavních důlních děl likvidovaných po roce 1946</t>
  </si>
  <si>
    <t>Analýza stavebních deníků, zajištění informací o zásypu</t>
  </si>
  <si>
    <t>Zpracování Projektů průzkumu, technologických postupů jednotlivých pracovišť</t>
  </si>
  <si>
    <t>4.9.</t>
  </si>
  <si>
    <t>4.10.</t>
  </si>
  <si>
    <t>4.11.</t>
  </si>
  <si>
    <t>4.12.</t>
  </si>
  <si>
    <t>4.13.</t>
  </si>
  <si>
    <t>4.14.</t>
  </si>
  <si>
    <t>4.16.</t>
  </si>
  <si>
    <t>Zpracování povolení hornické činnosti, Plánu zajištění</t>
  </si>
  <si>
    <t>4.15.</t>
  </si>
  <si>
    <r>
      <t>m</t>
    </r>
    <r>
      <rPr>
        <vertAlign val="superscript"/>
        <sz val="11"/>
        <color indexed="8"/>
        <rFont val="Calibri"/>
        <family val="2"/>
      </rPr>
      <t>2</t>
    </r>
  </si>
  <si>
    <t>4.17.</t>
  </si>
  <si>
    <t>Zpětné osazení ohrazení (oplocení) včetně nátěru a oprav, osazení výstražných tabulek</t>
  </si>
  <si>
    <t>Konečné úpravy uzavíracího povalu (zaplnění vrtu)</t>
  </si>
  <si>
    <t>4.18.</t>
  </si>
  <si>
    <t>Souhrnná zpráva, přehled analyzovaných dokumentů HDD, harmonogram</t>
  </si>
  <si>
    <t>Metanscreening před realizací prací</t>
  </si>
  <si>
    <t>Metanscreening - Zpracování projektů, vyhodnocení</t>
  </si>
  <si>
    <t>Kontrolní metanscreening po ukončení realizace prací</t>
  </si>
  <si>
    <t xml:space="preserve">Analýza plánů likvidace hlavních důlních děl </t>
  </si>
  <si>
    <t>Analýza archivních materiálů, mapové dokumentace, evidenčních listů</t>
  </si>
  <si>
    <t>Geodetické zaměření HDD, připojení k JTSK a Bpv., vytyčení ochranného pásma</t>
  </si>
  <si>
    <t>Technický dozor během provádění průzkumných prací</t>
  </si>
  <si>
    <t>Demontáž stávajího ohrazení uzavíracího povalu, vstupní branky, dočasné uskladnění</t>
  </si>
  <si>
    <t>Demontáž a zpětná instalace EMS na odfukovém komínku HDD Výdušná jáma Šverma č.1</t>
  </si>
  <si>
    <t>4.19.</t>
  </si>
  <si>
    <r>
      <t>Zajištění vstupu na pozemky, střety zájmů</t>
    </r>
    <r>
      <rPr>
        <sz val="11"/>
        <color indexed="10"/>
        <rFont val="Calibri"/>
        <family val="2"/>
      </rPr>
      <t xml:space="preserve"> (cena stanovená, nájem na dobu 3měsíců) </t>
    </r>
    <r>
      <rPr>
        <sz val="11"/>
        <color indexed="8"/>
        <rFont val="Calibri"/>
        <family val="2"/>
      </rPr>
      <t xml:space="preserve"> </t>
    </r>
  </si>
  <si>
    <r>
      <rPr>
        <b/>
        <u val="single"/>
        <sz val="14"/>
        <rFont val="Arial CE"/>
        <family val="0"/>
      </rPr>
      <t>Projekt č.35/3:</t>
    </r>
    <r>
      <rPr>
        <b/>
        <sz val="14"/>
        <rFont val="Arial CE"/>
        <family val="2"/>
      </rPr>
      <t xml:space="preserve"> </t>
    </r>
    <r>
      <rPr>
        <sz val="12"/>
        <rFont val="Arial CE"/>
        <family val="0"/>
      </rPr>
      <t>Vyhodnocení stability zlikvidovaných hlavních důlních děl v ostravské dílčí pánvi a návrh bezpečnostních opatření - I.Etapa</t>
    </r>
  </si>
  <si>
    <t>5.3.</t>
  </si>
  <si>
    <t>6.3.</t>
  </si>
  <si>
    <t>Přeprava a zařízení staveniště pro vrt. soupravu, Mo+De, statický výpočet</t>
  </si>
  <si>
    <t>Ostraha pracoviště</t>
  </si>
  <si>
    <t>Odvoz odpadů na skládku</t>
  </si>
  <si>
    <t>t</t>
  </si>
  <si>
    <t>4.20.</t>
  </si>
  <si>
    <t>Zemní práce, sadové úpravy</t>
  </si>
  <si>
    <t>3.7.</t>
  </si>
  <si>
    <t>ks</t>
  </si>
  <si>
    <t>Konečné úpravy uzavíracího povalu (rekonstrukce, nátěry)</t>
  </si>
  <si>
    <t>Monitoring výstupu důlních plynů a hladiny zásypu při provádění vrtného průzkumu</t>
  </si>
  <si>
    <t>Denní monitoring důlních plynů a hladiny zásypu - fyzický, v intervalech stanovených v TP</t>
  </si>
  <si>
    <t>Datum, podpis</t>
  </si>
  <si>
    <r>
      <t>Zhotovitel:</t>
    </r>
    <r>
      <rPr>
        <sz val="14"/>
        <rFont val="Arial CE"/>
        <family val="2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</si>
</sst>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.0\ _K_č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  <numFmt numFmtId="177" formatCode="[$¥€-2]\ #\ ##,000_);[Red]\([$€-2]\ #\ ##,000\)"/>
  </numFmts>
  <fonts count="33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name val="Arial CE"/>
      <family val="0"/>
    </font>
    <font>
      <b/>
      <u val="single"/>
      <sz val="14"/>
      <name val="Arial CE"/>
      <family val="2"/>
    </font>
    <font>
      <sz val="14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1"/>
      <name val="Calibri"/>
      <family val="2"/>
    </font>
    <font>
      <b/>
      <u val="single"/>
      <sz val="16"/>
      <name val="Arial CE"/>
      <family val="2"/>
    </font>
    <font>
      <sz val="16"/>
      <color indexed="8"/>
      <name val="Calibri"/>
      <family val="2"/>
    </font>
    <font>
      <b/>
      <sz val="14"/>
      <name val="Arial CE"/>
      <family val="0"/>
    </font>
    <font>
      <sz val="14"/>
      <name val="Arial CE"/>
      <family val="2"/>
    </font>
    <font>
      <vertAlign val="superscript"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6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1" fontId="0" fillId="0" borderId="0" xfId="0" applyNumberFormat="1" applyAlignment="1">
      <alignment horizontal="right"/>
    </xf>
    <xf numFmtId="41" fontId="0" fillId="0" borderId="14" xfId="0" applyNumberFormat="1" applyBorder="1" applyAlignment="1">
      <alignment horizontal="right"/>
    </xf>
    <xf numFmtId="41" fontId="7" fillId="0" borderId="0" xfId="47" applyNumberFormat="1" applyFont="1" applyAlignment="1">
      <alignment horizontal="right"/>
      <protection/>
    </xf>
    <xf numFmtId="0" fontId="0" fillId="0" borderId="15" xfId="0" applyBorder="1" applyAlignment="1">
      <alignment horizontal="center"/>
    </xf>
    <xf numFmtId="0" fontId="4" fillId="0" borderId="0" xfId="46" applyFont="1" applyAlignment="1">
      <alignment horizontal="left"/>
      <protection/>
    </xf>
    <xf numFmtId="0" fontId="5" fillId="0" borderId="0" xfId="0" applyFont="1" applyAlignment="1">
      <alignment horizontal="left"/>
    </xf>
    <xf numFmtId="16" fontId="1" fillId="19" borderId="16" xfId="0" applyNumberFormat="1" applyFont="1" applyFill="1" applyBorder="1" applyAlignment="1">
      <alignment horizontal="center"/>
    </xf>
    <xf numFmtId="16" fontId="1" fillId="16" borderId="16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1" fontId="0" fillId="0" borderId="19" xfId="0" applyNumberFormat="1" applyBorder="1" applyAlignment="1">
      <alignment horizontal="right"/>
    </xf>
    <xf numFmtId="49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" fontId="0" fillId="0" borderId="13" xfId="0" applyNumberForma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13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1" fontId="0" fillId="0" borderId="10" xfId="0" applyNumberFormat="1" applyFill="1" applyBorder="1" applyAlignment="1">
      <alignment horizontal="right"/>
    </xf>
    <xf numFmtId="41" fontId="0" fillId="0" borderId="14" xfId="0" applyNumberFormat="1" applyFill="1" applyBorder="1" applyAlignment="1">
      <alignment horizontal="right"/>
    </xf>
    <xf numFmtId="49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41" fontId="0" fillId="0" borderId="22" xfId="0" applyNumberFormat="1" applyFill="1" applyBorder="1" applyAlignment="1">
      <alignment horizontal="right"/>
    </xf>
    <xf numFmtId="3" fontId="0" fillId="0" borderId="18" xfId="0" applyNumberFormat="1" applyFill="1" applyBorder="1" applyAlignment="1">
      <alignment horizontal="center"/>
    </xf>
    <xf numFmtId="0" fontId="1" fillId="19" borderId="23" xfId="0" applyFont="1" applyFill="1" applyBorder="1" applyAlignment="1">
      <alignment/>
    </xf>
    <xf numFmtId="0" fontId="1" fillId="19" borderId="24" xfId="0" applyFont="1" applyFill="1" applyBorder="1" applyAlignment="1">
      <alignment/>
    </xf>
    <xf numFmtId="0" fontId="1" fillId="19" borderId="25" xfId="0" applyFont="1" applyFill="1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Fill="1" applyBorder="1" applyAlignment="1">
      <alignment/>
    </xf>
    <xf numFmtId="41" fontId="9" fillId="0" borderId="28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0" fontId="2" fillId="0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Border="1" applyAlignment="1">
      <alignment/>
    </xf>
    <xf numFmtId="0" fontId="2" fillId="0" borderId="30" xfId="0" applyFont="1" applyFill="1" applyBorder="1" applyAlignment="1">
      <alignment/>
    </xf>
    <xf numFmtId="41" fontId="9" fillId="0" borderId="31" xfId="0" applyNumberFormat="1" applyFont="1" applyFill="1" applyBorder="1" applyAlignment="1">
      <alignment horizontal="right"/>
    </xf>
    <xf numFmtId="49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41" fontId="0" fillId="0" borderId="34" xfId="0" applyNumberFormat="1" applyFill="1" applyBorder="1" applyAlignment="1">
      <alignment horizontal="right"/>
    </xf>
    <xf numFmtId="0" fontId="0" fillId="0" borderId="29" xfId="0" applyBorder="1" applyAlignment="1">
      <alignment/>
    </xf>
    <xf numFmtId="41" fontId="1" fillId="0" borderId="35" xfId="0" applyNumberFormat="1" applyFont="1" applyBorder="1" applyAlignment="1">
      <alignment horizontal="right"/>
    </xf>
    <xf numFmtId="0" fontId="31" fillId="0" borderId="18" xfId="0" applyFont="1" applyBorder="1" applyAlignment="1">
      <alignment horizontal="center"/>
    </xf>
    <xf numFmtId="0" fontId="0" fillId="0" borderId="27" xfId="0" applyFill="1" applyBorder="1" applyAlignment="1">
      <alignment/>
    </xf>
    <xf numFmtId="0" fontId="2" fillId="0" borderId="36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left"/>
    </xf>
    <xf numFmtId="0" fontId="1" fillId="19" borderId="23" xfId="0" applyFont="1" applyFill="1" applyBorder="1" applyAlignment="1">
      <alignment horizontal="left"/>
    </xf>
    <xf numFmtId="0" fontId="1" fillId="19" borderId="24" xfId="0" applyFont="1" applyFill="1" applyBorder="1" applyAlignment="1">
      <alignment horizontal="left"/>
    </xf>
    <xf numFmtId="0" fontId="1" fillId="19" borderId="25" xfId="0" applyFont="1" applyFill="1" applyBorder="1" applyAlignment="1">
      <alignment horizontal="left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2" fillId="0" borderId="27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41" fontId="1" fillId="0" borderId="41" xfId="0" applyNumberFormat="1" applyFont="1" applyBorder="1" applyAlignment="1">
      <alignment horizontal="center"/>
    </xf>
    <xf numFmtId="41" fontId="1" fillId="0" borderId="42" xfId="0" applyNumberFormat="1" applyFont="1" applyBorder="1" applyAlignment="1">
      <alignment horizontal="center"/>
    </xf>
    <xf numFmtId="41" fontId="1" fillId="0" borderId="43" xfId="0" applyNumberFormat="1" applyFont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38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7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10" fillId="0" borderId="0" xfId="46" applyFont="1" applyAlignment="1">
      <alignment horizontal="left"/>
      <protection/>
    </xf>
    <xf numFmtId="0" fontId="11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12" fillId="0" borderId="0" xfId="46" applyFont="1" applyAlignment="1">
      <alignment horizontal="left"/>
      <protection/>
    </xf>
    <xf numFmtId="0" fontId="12" fillId="0" borderId="0" xfId="46" applyFont="1" applyAlignment="1">
      <alignment horizontal="left"/>
      <protection/>
    </xf>
    <xf numFmtId="0" fontId="5" fillId="0" borderId="0" xfId="0" applyFont="1" applyAlignment="1">
      <alignment horizontal="left"/>
    </xf>
    <xf numFmtId="0" fontId="0" fillId="0" borderId="49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51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0" fillId="0" borderId="21" xfId="0" applyFill="1" applyBorder="1" applyAlignment="1">
      <alignment/>
    </xf>
    <xf numFmtId="0" fontId="1" fillId="16" borderId="23" xfId="0" applyFont="1" applyFill="1" applyBorder="1" applyAlignment="1">
      <alignment horizontal="left"/>
    </xf>
    <xf numFmtId="0" fontId="1" fillId="16" borderId="24" xfId="0" applyFont="1" applyFill="1" applyBorder="1" applyAlignment="1">
      <alignment horizontal="left"/>
    </xf>
    <xf numFmtId="0" fontId="1" fillId="16" borderId="25" xfId="0" applyFont="1" applyFill="1" applyBorder="1" applyAlignment="1">
      <alignment horizontal="left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1" fontId="0" fillId="0" borderId="10" xfId="0" applyNumberFormat="1" applyFill="1" applyBorder="1" applyAlignment="1" applyProtection="1">
      <alignment horizontal="right"/>
      <protection locked="0"/>
    </xf>
    <xf numFmtId="41" fontId="0" fillId="0" borderId="18" xfId="0" applyNumberFormat="1" applyFill="1" applyBorder="1" applyAlignment="1" applyProtection="1">
      <alignment horizontal="right"/>
      <protection locked="0"/>
    </xf>
    <xf numFmtId="41" fontId="0" fillId="0" borderId="18" xfId="0" applyNumberFormat="1" applyBorder="1" applyAlignment="1" applyProtection="1">
      <alignment horizontal="right"/>
      <protection locked="0"/>
    </xf>
    <xf numFmtId="41" fontId="0" fillId="0" borderId="33" xfId="0" applyNumberFormat="1" applyFill="1" applyBorder="1" applyAlignment="1" applyProtection="1">
      <alignment horizontal="right"/>
      <protection locked="0"/>
    </xf>
    <xf numFmtId="41" fontId="0" fillId="0" borderId="21" xfId="0" applyNumberFormat="1" applyFill="1" applyBorder="1" applyAlignment="1" applyProtection="1">
      <alignment horizontal="right"/>
      <protection locked="0"/>
    </xf>
    <xf numFmtId="41" fontId="0" fillId="0" borderId="10" xfId="0" applyNumberFormat="1" applyBorder="1" applyAlignment="1" applyProtection="1">
      <alignment horizontal="right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normální_Provoz a údržba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tabSelected="1" zoomScale="80" zoomScaleNormal="80" zoomScaleSheetLayoutView="100" zoomScalePageLayoutView="0" workbookViewId="0" topLeftCell="A7">
      <selection activeCell="L16" sqref="L16"/>
    </sheetView>
  </sheetViews>
  <sheetFormatPr defaultColWidth="9.140625" defaultRowHeight="15"/>
  <cols>
    <col min="9" max="9" width="23.421875" style="0" customWidth="1"/>
    <col min="10" max="10" width="11.28125" style="0" customWidth="1"/>
    <col min="11" max="11" width="10.421875" style="0" customWidth="1"/>
    <col min="12" max="12" width="13.57421875" style="0" customWidth="1"/>
    <col min="13" max="13" width="17.7109375" style="0" customWidth="1"/>
  </cols>
  <sheetData>
    <row r="1" spans="1:13" ht="21">
      <c r="A1" s="85" t="s">
        <v>71</v>
      </c>
      <c r="B1" s="85"/>
      <c r="C1" s="85"/>
      <c r="D1" s="85"/>
      <c r="E1" s="85"/>
      <c r="F1" s="85"/>
      <c r="G1" s="85"/>
      <c r="H1" s="86"/>
      <c r="I1" s="86"/>
      <c r="J1" s="86"/>
      <c r="K1" s="86"/>
      <c r="L1" s="86"/>
      <c r="M1" s="86"/>
    </row>
    <row r="2" spans="1:13" ht="21" customHeight="1">
      <c r="A2" s="91" t="s">
        <v>106</v>
      </c>
      <c r="B2" s="92"/>
      <c r="C2" s="92"/>
      <c r="D2" s="92"/>
      <c r="E2" s="92"/>
      <c r="F2" s="92"/>
      <c r="G2" s="92"/>
      <c r="H2" s="93"/>
      <c r="I2" s="93"/>
      <c r="J2" s="93"/>
      <c r="K2" s="93"/>
      <c r="L2" s="93"/>
      <c r="M2" s="93"/>
    </row>
    <row r="3" spans="1:13" ht="21.75" customHeight="1">
      <c r="A3" s="13" t="s">
        <v>121</v>
      </c>
      <c r="B3" s="13"/>
      <c r="C3" s="13"/>
      <c r="D3" s="13"/>
      <c r="E3" s="13"/>
      <c r="F3" s="13"/>
      <c r="G3" s="13"/>
      <c r="H3" s="14"/>
      <c r="I3" s="14"/>
      <c r="J3" s="14"/>
      <c r="K3" s="14"/>
      <c r="L3" s="14"/>
      <c r="M3" s="14"/>
    </row>
    <row r="4" ht="9.75" customHeight="1" thickBot="1"/>
    <row r="5" spans="1:13" ht="15.75" thickBot="1">
      <c r="A5" s="5" t="s">
        <v>0</v>
      </c>
      <c r="B5" s="94" t="s">
        <v>6</v>
      </c>
      <c r="C5" s="95"/>
      <c r="D5" s="95"/>
      <c r="E5" s="95"/>
      <c r="F5" s="95"/>
      <c r="G5" s="95"/>
      <c r="H5" s="95"/>
      <c r="I5" s="96"/>
      <c r="J5" s="6" t="s">
        <v>2</v>
      </c>
      <c r="K5" s="6" t="s">
        <v>5</v>
      </c>
      <c r="L5" s="6" t="s">
        <v>1</v>
      </c>
      <c r="M5" s="12" t="s">
        <v>3</v>
      </c>
    </row>
    <row r="6" spans="1:13" ht="15">
      <c r="A6" s="15" t="s">
        <v>37</v>
      </c>
      <c r="B6" s="35" t="s">
        <v>77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7"/>
    </row>
    <row r="7" spans="1:13" ht="15">
      <c r="A7" s="7" t="s">
        <v>36</v>
      </c>
      <c r="B7" s="73" t="s">
        <v>98</v>
      </c>
      <c r="C7" s="74"/>
      <c r="D7" s="74"/>
      <c r="E7" s="74"/>
      <c r="F7" s="74"/>
      <c r="G7" s="74"/>
      <c r="H7" s="74"/>
      <c r="I7" s="75"/>
      <c r="J7" s="18" t="s">
        <v>4</v>
      </c>
      <c r="K7" s="52">
        <v>3</v>
      </c>
      <c r="L7" s="111"/>
      <c r="M7" s="10">
        <f>K7*L7</f>
        <v>0</v>
      </c>
    </row>
    <row r="8" spans="1:13" ht="15">
      <c r="A8" s="17" t="s">
        <v>38</v>
      </c>
      <c r="B8" s="73" t="s">
        <v>99</v>
      </c>
      <c r="C8" s="74"/>
      <c r="D8" s="74"/>
      <c r="E8" s="74"/>
      <c r="F8" s="74"/>
      <c r="G8" s="74"/>
      <c r="H8" s="74"/>
      <c r="I8" s="75"/>
      <c r="J8" s="18" t="s">
        <v>4</v>
      </c>
      <c r="K8" s="18">
        <v>15</v>
      </c>
      <c r="L8" s="111"/>
      <c r="M8" s="10">
        <f>K8*L8</f>
        <v>0</v>
      </c>
    </row>
    <row r="9" spans="1:13" ht="15">
      <c r="A9" s="17" t="s">
        <v>39</v>
      </c>
      <c r="B9" s="73" t="s">
        <v>78</v>
      </c>
      <c r="C9" s="74"/>
      <c r="D9" s="74"/>
      <c r="E9" s="74"/>
      <c r="F9" s="74"/>
      <c r="G9" s="74"/>
      <c r="H9" s="74"/>
      <c r="I9" s="75"/>
      <c r="J9" s="18" t="s">
        <v>4</v>
      </c>
      <c r="K9" s="18">
        <v>6</v>
      </c>
      <c r="L9" s="111"/>
      <c r="M9" s="10">
        <f>K9*L9</f>
        <v>0</v>
      </c>
    </row>
    <row r="10" spans="1:13" ht="15">
      <c r="A10" s="17" t="s">
        <v>40</v>
      </c>
      <c r="B10" s="73" t="s">
        <v>18</v>
      </c>
      <c r="C10" s="74"/>
      <c r="D10" s="74"/>
      <c r="E10" s="74"/>
      <c r="F10" s="74"/>
      <c r="G10" s="74"/>
      <c r="H10" s="74"/>
      <c r="I10" s="75"/>
      <c r="J10" s="18" t="s">
        <v>4</v>
      </c>
      <c r="K10" s="18">
        <v>15</v>
      </c>
      <c r="L10" s="111"/>
      <c r="M10" s="19">
        <f>K10*L10</f>
        <v>0</v>
      </c>
    </row>
    <row r="11" spans="1:13" ht="15">
      <c r="A11" s="7" t="s">
        <v>41</v>
      </c>
      <c r="B11" s="87" t="s">
        <v>94</v>
      </c>
      <c r="C11" s="87"/>
      <c r="D11" s="87"/>
      <c r="E11" s="87"/>
      <c r="F11" s="87"/>
      <c r="G11" s="87"/>
      <c r="H11" s="87"/>
      <c r="I11" s="87"/>
      <c r="J11" s="1" t="s">
        <v>4</v>
      </c>
      <c r="K11" s="1">
        <v>1</v>
      </c>
      <c r="L11" s="114"/>
      <c r="M11" s="10">
        <f>K11*L11</f>
        <v>0</v>
      </c>
    </row>
    <row r="12" spans="1:13" ht="15.75" thickBot="1">
      <c r="A12" s="38"/>
      <c r="B12" s="39" t="s">
        <v>9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0">
        <f>SUM(M7:M11)</f>
        <v>0</v>
      </c>
    </row>
    <row r="13" spans="1:13" ht="15">
      <c r="A13" s="15" t="s">
        <v>42</v>
      </c>
      <c r="B13" s="56" t="s">
        <v>11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8"/>
    </row>
    <row r="14" spans="1:13" ht="15">
      <c r="A14" s="17" t="s">
        <v>43</v>
      </c>
      <c r="B14" s="73" t="s">
        <v>19</v>
      </c>
      <c r="C14" s="74"/>
      <c r="D14" s="74"/>
      <c r="E14" s="74"/>
      <c r="F14" s="74"/>
      <c r="G14" s="74"/>
      <c r="H14" s="74"/>
      <c r="I14" s="75"/>
      <c r="J14" s="18" t="s">
        <v>4</v>
      </c>
      <c r="K14" s="1">
        <v>15</v>
      </c>
      <c r="L14" s="111"/>
      <c r="M14" s="10">
        <f>K14*L14</f>
        <v>0</v>
      </c>
    </row>
    <row r="15" spans="1:13" ht="15">
      <c r="A15" s="17" t="s">
        <v>44</v>
      </c>
      <c r="B15" s="73" t="s">
        <v>20</v>
      </c>
      <c r="C15" s="74"/>
      <c r="D15" s="74"/>
      <c r="E15" s="74"/>
      <c r="F15" s="74"/>
      <c r="G15" s="74"/>
      <c r="H15" s="74"/>
      <c r="I15" s="75"/>
      <c r="J15" s="18" t="s">
        <v>4</v>
      </c>
      <c r="K15" s="1">
        <v>15</v>
      </c>
      <c r="L15" s="111"/>
      <c r="M15" s="10">
        <f>K15*L15</f>
        <v>0</v>
      </c>
    </row>
    <row r="16" spans="1:13" ht="15">
      <c r="A16" s="17" t="s">
        <v>45</v>
      </c>
      <c r="B16" s="73" t="s">
        <v>79</v>
      </c>
      <c r="C16" s="74"/>
      <c r="D16" s="74"/>
      <c r="E16" s="74"/>
      <c r="F16" s="74"/>
      <c r="G16" s="74"/>
      <c r="H16" s="74"/>
      <c r="I16" s="75"/>
      <c r="J16" s="18" t="s">
        <v>4</v>
      </c>
      <c r="K16" s="1">
        <v>15</v>
      </c>
      <c r="L16" s="111"/>
      <c r="M16" s="10">
        <f>K16*L16</f>
        <v>0</v>
      </c>
    </row>
    <row r="17" spans="1:13" ht="15">
      <c r="A17" s="17" t="s">
        <v>46</v>
      </c>
      <c r="B17" s="73" t="s">
        <v>21</v>
      </c>
      <c r="C17" s="74"/>
      <c r="D17" s="74"/>
      <c r="E17" s="74"/>
      <c r="F17" s="74"/>
      <c r="G17" s="74"/>
      <c r="H17" s="74"/>
      <c r="I17" s="75"/>
      <c r="J17" s="18" t="s">
        <v>4</v>
      </c>
      <c r="K17" s="1">
        <v>15</v>
      </c>
      <c r="L17" s="111"/>
      <c r="M17" s="10">
        <f>K17*L17</f>
        <v>0</v>
      </c>
    </row>
    <row r="18" spans="1:13" ht="15">
      <c r="A18" s="7" t="s">
        <v>47</v>
      </c>
      <c r="B18" s="87" t="s">
        <v>23</v>
      </c>
      <c r="C18" s="87"/>
      <c r="D18" s="87"/>
      <c r="E18" s="87"/>
      <c r="F18" s="87"/>
      <c r="G18" s="87"/>
      <c r="H18" s="87"/>
      <c r="I18" s="87"/>
      <c r="J18" s="1" t="s">
        <v>4</v>
      </c>
      <c r="K18" s="1">
        <v>1</v>
      </c>
      <c r="L18" s="114"/>
      <c r="M18" s="10">
        <f>K18*L18</f>
        <v>0</v>
      </c>
    </row>
    <row r="19" spans="1:13" ht="15.75" thickBot="1">
      <c r="A19" s="38"/>
      <c r="B19" s="39" t="s">
        <v>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40">
        <f>SUM(M14:M18)</f>
        <v>0</v>
      </c>
    </row>
    <row r="20" spans="1:17" ht="15">
      <c r="A20" s="15" t="s">
        <v>48</v>
      </c>
      <c r="B20" s="56" t="s">
        <v>12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8"/>
      <c r="N20" s="24"/>
      <c r="O20" s="24"/>
      <c r="P20" s="24"/>
      <c r="Q20" s="24"/>
    </row>
    <row r="21" spans="1:17" ht="15">
      <c r="A21" s="7" t="s">
        <v>49</v>
      </c>
      <c r="B21" s="97" t="s">
        <v>87</v>
      </c>
      <c r="C21" s="97"/>
      <c r="D21" s="97"/>
      <c r="E21" s="97"/>
      <c r="F21" s="97"/>
      <c r="G21" s="97"/>
      <c r="H21" s="97"/>
      <c r="I21" s="97"/>
      <c r="J21" s="26" t="s">
        <v>4</v>
      </c>
      <c r="K21" s="26">
        <v>15</v>
      </c>
      <c r="L21" s="109"/>
      <c r="M21" s="28">
        <f aca="true" t="shared" si="0" ref="M21:M27">K21*L21</f>
        <v>0</v>
      </c>
      <c r="N21" s="24"/>
      <c r="O21" s="24"/>
      <c r="P21" s="24"/>
      <c r="Q21" s="24"/>
    </row>
    <row r="22" spans="1:17" ht="15">
      <c r="A22" s="7" t="s">
        <v>50</v>
      </c>
      <c r="B22" s="97" t="s">
        <v>105</v>
      </c>
      <c r="C22" s="97"/>
      <c r="D22" s="97"/>
      <c r="E22" s="97"/>
      <c r="F22" s="97"/>
      <c r="G22" s="97"/>
      <c r="H22" s="97"/>
      <c r="I22" s="97"/>
      <c r="J22" s="26" t="s">
        <v>4</v>
      </c>
      <c r="K22" s="26">
        <v>1</v>
      </c>
      <c r="L22" s="27">
        <v>10100</v>
      </c>
      <c r="M22" s="28">
        <f t="shared" si="0"/>
        <v>10100</v>
      </c>
      <c r="N22" s="24"/>
      <c r="O22" s="24"/>
      <c r="P22" s="24"/>
      <c r="Q22" s="24"/>
    </row>
    <row r="23" spans="1:17" ht="15">
      <c r="A23" s="7" t="s">
        <v>8</v>
      </c>
      <c r="B23" s="88" t="s">
        <v>100</v>
      </c>
      <c r="C23" s="89"/>
      <c r="D23" s="89"/>
      <c r="E23" s="89"/>
      <c r="F23" s="89"/>
      <c r="G23" s="89"/>
      <c r="H23" s="89"/>
      <c r="I23" s="90"/>
      <c r="J23" s="26" t="s">
        <v>4</v>
      </c>
      <c r="K23" s="26">
        <v>15</v>
      </c>
      <c r="L23" s="109"/>
      <c r="M23" s="28">
        <f t="shared" si="0"/>
        <v>0</v>
      </c>
      <c r="N23" s="24"/>
      <c r="O23" s="24"/>
      <c r="P23" s="24"/>
      <c r="Q23" s="24"/>
    </row>
    <row r="24" spans="1:17" ht="15">
      <c r="A24" s="7" t="s">
        <v>51</v>
      </c>
      <c r="B24" s="88" t="s">
        <v>17</v>
      </c>
      <c r="C24" s="89"/>
      <c r="D24" s="89"/>
      <c r="E24" s="89"/>
      <c r="F24" s="89"/>
      <c r="G24" s="89"/>
      <c r="H24" s="89"/>
      <c r="I24" s="90"/>
      <c r="J24" s="26" t="s">
        <v>4</v>
      </c>
      <c r="K24" s="26">
        <v>15</v>
      </c>
      <c r="L24" s="109"/>
      <c r="M24" s="28">
        <f>K24*L24</f>
        <v>0</v>
      </c>
      <c r="N24" s="24"/>
      <c r="O24" s="24"/>
      <c r="P24" s="24"/>
      <c r="Q24" s="24"/>
    </row>
    <row r="25" spans="1:13" ht="15">
      <c r="A25" s="17" t="s">
        <v>52</v>
      </c>
      <c r="B25" s="73" t="s">
        <v>22</v>
      </c>
      <c r="C25" s="74"/>
      <c r="D25" s="74"/>
      <c r="E25" s="74"/>
      <c r="F25" s="74"/>
      <c r="G25" s="74"/>
      <c r="H25" s="74"/>
      <c r="I25" s="75"/>
      <c r="J25" s="18" t="s">
        <v>4</v>
      </c>
      <c r="K25" s="18">
        <v>15</v>
      </c>
      <c r="L25" s="111"/>
      <c r="M25" s="19">
        <f t="shared" si="0"/>
        <v>0</v>
      </c>
    </row>
    <row r="26" spans="1:13" ht="15">
      <c r="A26" s="17" t="s">
        <v>53</v>
      </c>
      <c r="B26" s="73" t="s">
        <v>101</v>
      </c>
      <c r="C26" s="74"/>
      <c r="D26" s="74"/>
      <c r="E26" s="74"/>
      <c r="F26" s="74"/>
      <c r="G26" s="74"/>
      <c r="H26" s="74"/>
      <c r="I26" s="75"/>
      <c r="J26" s="18" t="s">
        <v>4</v>
      </c>
      <c r="K26" s="21">
        <v>15</v>
      </c>
      <c r="L26" s="111"/>
      <c r="M26" s="19">
        <f t="shared" si="0"/>
        <v>0</v>
      </c>
    </row>
    <row r="27" spans="1:13" ht="15">
      <c r="A27" s="7" t="s">
        <v>115</v>
      </c>
      <c r="B27" s="97" t="s">
        <v>24</v>
      </c>
      <c r="C27" s="97"/>
      <c r="D27" s="97"/>
      <c r="E27" s="97"/>
      <c r="F27" s="97"/>
      <c r="G27" s="97"/>
      <c r="H27" s="97"/>
      <c r="I27" s="97"/>
      <c r="J27" s="1" t="s">
        <v>4</v>
      </c>
      <c r="K27" s="26">
        <v>1</v>
      </c>
      <c r="L27" s="109"/>
      <c r="M27" s="10">
        <f t="shared" si="0"/>
        <v>0</v>
      </c>
    </row>
    <row r="28" spans="1:13" ht="15.75" thickBot="1">
      <c r="A28" s="38"/>
      <c r="B28" s="39" t="s">
        <v>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40">
        <f>SUM(M21:M27)</f>
        <v>10100</v>
      </c>
    </row>
    <row r="29" spans="1:13" ht="15">
      <c r="A29" s="16" t="s">
        <v>54</v>
      </c>
      <c r="B29" s="103" t="s">
        <v>13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5"/>
    </row>
    <row r="30" spans="1:13" ht="15">
      <c r="A30" s="25" t="s">
        <v>55</v>
      </c>
      <c r="B30" s="97" t="s">
        <v>96</v>
      </c>
      <c r="C30" s="97"/>
      <c r="D30" s="97"/>
      <c r="E30" s="97"/>
      <c r="F30" s="97"/>
      <c r="G30" s="97"/>
      <c r="H30" s="97"/>
      <c r="I30" s="97"/>
      <c r="J30" s="26" t="s">
        <v>4</v>
      </c>
      <c r="K30" s="26">
        <v>15</v>
      </c>
      <c r="L30" s="109"/>
      <c r="M30" s="28">
        <f aca="true" t="shared" si="1" ref="M30:M55">K30*L30</f>
        <v>0</v>
      </c>
    </row>
    <row r="31" spans="1:13" ht="15">
      <c r="A31" s="29" t="s">
        <v>56</v>
      </c>
      <c r="B31" s="88" t="s">
        <v>95</v>
      </c>
      <c r="C31" s="89"/>
      <c r="D31" s="89"/>
      <c r="E31" s="89"/>
      <c r="F31" s="89"/>
      <c r="G31" s="89"/>
      <c r="H31" s="89"/>
      <c r="I31" s="90"/>
      <c r="J31" s="30" t="s">
        <v>4</v>
      </c>
      <c r="K31" s="30">
        <v>15</v>
      </c>
      <c r="L31" s="110"/>
      <c r="M31" s="28">
        <f t="shared" si="1"/>
        <v>0</v>
      </c>
    </row>
    <row r="32" spans="1:13" ht="15">
      <c r="A32" s="29" t="s">
        <v>57</v>
      </c>
      <c r="B32" s="88" t="s">
        <v>97</v>
      </c>
      <c r="C32" s="89"/>
      <c r="D32" s="89"/>
      <c r="E32" s="89"/>
      <c r="F32" s="89"/>
      <c r="G32" s="89"/>
      <c r="H32" s="89"/>
      <c r="I32" s="90"/>
      <c r="J32" s="30" t="s">
        <v>4</v>
      </c>
      <c r="K32" s="30">
        <v>15</v>
      </c>
      <c r="L32" s="110"/>
      <c r="M32" s="28">
        <f t="shared" si="1"/>
        <v>0</v>
      </c>
    </row>
    <row r="33" spans="1:13" ht="15.75" thickBot="1">
      <c r="A33" s="41"/>
      <c r="B33" s="42" t="s">
        <v>70</v>
      </c>
      <c r="C33" s="43"/>
      <c r="D33" s="43"/>
      <c r="E33" s="43"/>
      <c r="F33" s="43"/>
      <c r="G33" s="43"/>
      <c r="H33" s="43"/>
      <c r="I33" s="43"/>
      <c r="J33" s="44"/>
      <c r="K33" s="42"/>
      <c r="L33" s="45"/>
      <c r="M33" s="46">
        <f>SUM(M30:M32)</f>
        <v>0</v>
      </c>
    </row>
    <row r="34" spans="1:13" ht="15">
      <c r="A34" s="47" t="s">
        <v>58</v>
      </c>
      <c r="B34" s="76" t="s">
        <v>25</v>
      </c>
      <c r="C34" s="77"/>
      <c r="D34" s="77"/>
      <c r="E34" s="77"/>
      <c r="F34" s="77"/>
      <c r="G34" s="77"/>
      <c r="H34" s="77"/>
      <c r="I34" s="78"/>
      <c r="J34" s="48" t="s">
        <v>4</v>
      </c>
      <c r="K34" s="48">
        <v>1</v>
      </c>
      <c r="L34" s="112"/>
      <c r="M34" s="33">
        <f t="shared" si="1"/>
        <v>0</v>
      </c>
    </row>
    <row r="35" spans="1:13" ht="15" customHeight="1">
      <c r="A35" s="29" t="s">
        <v>59</v>
      </c>
      <c r="B35" s="67" t="s">
        <v>102</v>
      </c>
      <c r="C35" s="68"/>
      <c r="D35" s="68"/>
      <c r="E35" s="68"/>
      <c r="F35" s="68"/>
      <c r="G35" s="68"/>
      <c r="H35" s="68"/>
      <c r="I35" s="69"/>
      <c r="J35" s="30" t="s">
        <v>89</v>
      </c>
      <c r="K35" s="30">
        <v>1030</v>
      </c>
      <c r="L35" s="110"/>
      <c r="M35" s="28">
        <f t="shared" si="1"/>
        <v>0</v>
      </c>
    </row>
    <row r="36" spans="1:13" ht="15" customHeight="1">
      <c r="A36" s="29" t="s">
        <v>60</v>
      </c>
      <c r="B36" s="98" t="s">
        <v>103</v>
      </c>
      <c r="C36" s="98"/>
      <c r="D36" s="98"/>
      <c r="E36" s="98"/>
      <c r="F36" s="98"/>
      <c r="G36" s="98"/>
      <c r="H36" s="98"/>
      <c r="I36" s="98"/>
      <c r="J36" s="30" t="s">
        <v>4</v>
      </c>
      <c r="K36" s="30">
        <v>1</v>
      </c>
      <c r="L36" s="110"/>
      <c r="M36" s="28">
        <f>K36*L36</f>
        <v>0</v>
      </c>
    </row>
    <row r="37" spans="1:13" ht="15">
      <c r="A37" s="29" t="s">
        <v>61</v>
      </c>
      <c r="B37" s="98" t="s">
        <v>26</v>
      </c>
      <c r="C37" s="98"/>
      <c r="D37" s="98"/>
      <c r="E37" s="98"/>
      <c r="F37" s="98"/>
      <c r="G37" s="98"/>
      <c r="H37" s="98"/>
      <c r="I37" s="98"/>
      <c r="J37" s="30" t="s">
        <v>116</v>
      </c>
      <c r="K37" s="30">
        <v>21</v>
      </c>
      <c r="L37" s="110"/>
      <c r="M37" s="28">
        <f t="shared" si="1"/>
        <v>0</v>
      </c>
    </row>
    <row r="38" spans="1:13" ht="15.75" thickBot="1">
      <c r="A38" s="41"/>
      <c r="B38" s="42" t="s">
        <v>74</v>
      </c>
      <c r="C38" s="43"/>
      <c r="D38" s="43"/>
      <c r="E38" s="43"/>
      <c r="F38" s="43"/>
      <c r="G38" s="43"/>
      <c r="H38" s="43"/>
      <c r="I38" s="43"/>
      <c r="J38" s="44"/>
      <c r="K38" s="42"/>
      <c r="L38" s="45"/>
      <c r="M38" s="46">
        <f>SUM(M34:M37)</f>
        <v>0</v>
      </c>
    </row>
    <row r="39" spans="1:13" ht="15">
      <c r="A39" s="31" t="s">
        <v>62</v>
      </c>
      <c r="B39" s="102" t="s">
        <v>109</v>
      </c>
      <c r="C39" s="102"/>
      <c r="D39" s="102"/>
      <c r="E39" s="102"/>
      <c r="F39" s="102"/>
      <c r="G39" s="102"/>
      <c r="H39" s="102"/>
      <c r="I39" s="102"/>
      <c r="J39" s="32" t="s">
        <v>4</v>
      </c>
      <c r="K39" s="32">
        <v>15</v>
      </c>
      <c r="L39" s="113"/>
      <c r="M39" s="33">
        <f t="shared" si="1"/>
        <v>0</v>
      </c>
    </row>
    <row r="40" spans="1:13" ht="15">
      <c r="A40" s="29" t="s">
        <v>80</v>
      </c>
      <c r="B40" s="98" t="s">
        <v>110</v>
      </c>
      <c r="C40" s="98"/>
      <c r="D40" s="98"/>
      <c r="E40" s="98"/>
      <c r="F40" s="98"/>
      <c r="G40" s="98"/>
      <c r="H40" s="98"/>
      <c r="I40" s="98"/>
      <c r="J40" s="30" t="s">
        <v>4</v>
      </c>
      <c r="K40" s="30">
        <v>15</v>
      </c>
      <c r="L40" s="110"/>
      <c r="M40" s="28">
        <f t="shared" si="1"/>
        <v>0</v>
      </c>
    </row>
    <row r="41" spans="1:13" ht="15.75" thickBot="1">
      <c r="A41" s="41"/>
      <c r="B41" s="42" t="s">
        <v>72</v>
      </c>
      <c r="C41" s="43"/>
      <c r="D41" s="43"/>
      <c r="E41" s="43"/>
      <c r="F41" s="43"/>
      <c r="G41" s="43"/>
      <c r="H41" s="43"/>
      <c r="I41" s="43"/>
      <c r="J41" s="44"/>
      <c r="K41" s="42"/>
      <c r="L41" s="45"/>
      <c r="M41" s="46">
        <f>SUM(M39:M40)</f>
        <v>0</v>
      </c>
    </row>
    <row r="42" spans="1:13" ht="15">
      <c r="A42" s="31" t="s">
        <v>81</v>
      </c>
      <c r="B42" s="76" t="s">
        <v>28</v>
      </c>
      <c r="C42" s="77"/>
      <c r="D42" s="77"/>
      <c r="E42" s="77"/>
      <c r="F42" s="77"/>
      <c r="G42" s="77"/>
      <c r="H42" s="77"/>
      <c r="I42" s="78"/>
      <c r="J42" s="32" t="s">
        <v>4</v>
      </c>
      <c r="K42" s="32">
        <v>15</v>
      </c>
      <c r="L42" s="113"/>
      <c r="M42" s="33">
        <f t="shared" si="1"/>
        <v>0</v>
      </c>
    </row>
    <row r="43" spans="1:13" ht="15">
      <c r="A43" s="25" t="s">
        <v>82</v>
      </c>
      <c r="B43" s="98" t="s">
        <v>33</v>
      </c>
      <c r="C43" s="98"/>
      <c r="D43" s="98"/>
      <c r="E43" s="98"/>
      <c r="F43" s="98"/>
      <c r="G43" s="98"/>
      <c r="H43" s="98"/>
      <c r="I43" s="98"/>
      <c r="J43" s="30" t="s">
        <v>16</v>
      </c>
      <c r="K43" s="34">
        <v>5805</v>
      </c>
      <c r="L43" s="110"/>
      <c r="M43" s="28">
        <f t="shared" si="1"/>
        <v>0</v>
      </c>
    </row>
    <row r="44" spans="1:13" ht="15">
      <c r="A44" s="25" t="s">
        <v>83</v>
      </c>
      <c r="B44" s="67" t="s">
        <v>29</v>
      </c>
      <c r="C44" s="68"/>
      <c r="D44" s="68"/>
      <c r="E44" s="68"/>
      <c r="F44" s="68"/>
      <c r="G44" s="68"/>
      <c r="H44" s="68"/>
      <c r="I44" s="69"/>
      <c r="J44" s="26" t="s">
        <v>4</v>
      </c>
      <c r="K44" s="26">
        <v>15</v>
      </c>
      <c r="L44" s="109"/>
      <c r="M44" s="28">
        <f t="shared" si="1"/>
        <v>0</v>
      </c>
    </row>
    <row r="45" spans="1:13" ht="15">
      <c r="A45" s="25" t="s">
        <v>84</v>
      </c>
      <c r="B45" s="67" t="s">
        <v>31</v>
      </c>
      <c r="C45" s="68"/>
      <c r="D45" s="68"/>
      <c r="E45" s="68"/>
      <c r="F45" s="68"/>
      <c r="G45" s="68"/>
      <c r="H45" s="68"/>
      <c r="I45" s="69"/>
      <c r="J45" s="26" t="s">
        <v>4</v>
      </c>
      <c r="K45" s="26">
        <v>15</v>
      </c>
      <c r="L45" s="109"/>
      <c r="M45" s="28">
        <f t="shared" si="1"/>
        <v>0</v>
      </c>
    </row>
    <row r="46" spans="1:13" ht="15.75" thickBot="1">
      <c r="A46" s="41"/>
      <c r="B46" s="42" t="s">
        <v>76</v>
      </c>
      <c r="C46" s="43"/>
      <c r="D46" s="43"/>
      <c r="E46" s="43"/>
      <c r="F46" s="43"/>
      <c r="G46" s="43"/>
      <c r="H46" s="43"/>
      <c r="I46" s="43"/>
      <c r="J46" s="44"/>
      <c r="K46" s="42"/>
      <c r="L46" s="45"/>
      <c r="M46" s="46">
        <f>SUM(M42:M45)</f>
        <v>0</v>
      </c>
    </row>
    <row r="47" spans="1:13" ht="15">
      <c r="A47" s="31" t="s">
        <v>85</v>
      </c>
      <c r="B47" s="76" t="s">
        <v>32</v>
      </c>
      <c r="C47" s="77"/>
      <c r="D47" s="77"/>
      <c r="E47" s="77"/>
      <c r="F47" s="77"/>
      <c r="G47" s="77"/>
      <c r="H47" s="77"/>
      <c r="I47" s="78"/>
      <c r="J47" s="32" t="s">
        <v>116</v>
      </c>
      <c r="K47" s="32">
        <v>21</v>
      </c>
      <c r="L47" s="113"/>
      <c r="M47" s="33">
        <f t="shared" si="1"/>
        <v>0</v>
      </c>
    </row>
    <row r="48" spans="1:13" ht="15.75" customHeight="1">
      <c r="A48" s="25" t="s">
        <v>88</v>
      </c>
      <c r="B48" s="67" t="s">
        <v>92</v>
      </c>
      <c r="C48" s="68"/>
      <c r="D48" s="68"/>
      <c r="E48" s="68"/>
      <c r="F48" s="68"/>
      <c r="G48" s="68"/>
      <c r="H48" s="68"/>
      <c r="I48" s="69"/>
      <c r="J48" s="30" t="s">
        <v>4</v>
      </c>
      <c r="K48" s="30">
        <v>15</v>
      </c>
      <c r="L48" s="110"/>
      <c r="M48" s="28">
        <f>K48*L48</f>
        <v>0</v>
      </c>
    </row>
    <row r="49" spans="1:21" ht="15.75" customHeight="1">
      <c r="A49" s="25" t="s">
        <v>86</v>
      </c>
      <c r="B49" s="67" t="s">
        <v>117</v>
      </c>
      <c r="C49" s="68"/>
      <c r="D49" s="68"/>
      <c r="E49" s="68"/>
      <c r="F49" s="68"/>
      <c r="G49" s="68"/>
      <c r="H49" s="68"/>
      <c r="I49" s="69"/>
      <c r="J49" s="30" t="s">
        <v>89</v>
      </c>
      <c r="K49" s="26">
        <v>1311</v>
      </c>
      <c r="L49" s="109"/>
      <c r="M49" s="28">
        <f>K49*L49</f>
        <v>0</v>
      </c>
      <c r="N49" s="24"/>
      <c r="O49" s="24"/>
      <c r="P49" s="24"/>
      <c r="Q49" s="24"/>
      <c r="R49" s="24"/>
      <c r="S49" s="24"/>
      <c r="T49" s="24"/>
      <c r="U49" s="24"/>
    </row>
    <row r="50" spans="1:13" ht="15" customHeight="1">
      <c r="A50" s="25" t="s">
        <v>90</v>
      </c>
      <c r="B50" s="67" t="s">
        <v>91</v>
      </c>
      <c r="C50" s="68"/>
      <c r="D50" s="68"/>
      <c r="E50" s="68"/>
      <c r="F50" s="68"/>
      <c r="G50" s="68"/>
      <c r="H50" s="68"/>
      <c r="I50" s="69"/>
      <c r="J50" s="30" t="s">
        <v>89</v>
      </c>
      <c r="K50" s="30">
        <v>1030</v>
      </c>
      <c r="L50" s="110"/>
      <c r="M50" s="28">
        <f t="shared" si="1"/>
        <v>0</v>
      </c>
    </row>
    <row r="51" spans="1:13" ht="15.75" thickBot="1">
      <c r="A51" s="41"/>
      <c r="B51" s="42" t="s">
        <v>75</v>
      </c>
      <c r="C51" s="43"/>
      <c r="D51" s="43"/>
      <c r="E51" s="43"/>
      <c r="F51" s="43"/>
      <c r="G51" s="43"/>
      <c r="H51" s="43"/>
      <c r="I51" s="43"/>
      <c r="J51" s="53"/>
      <c r="K51" s="42"/>
      <c r="L51" s="45"/>
      <c r="M51" s="46">
        <f>SUM(M47:M50)</f>
        <v>0</v>
      </c>
    </row>
    <row r="52" spans="1:13" ht="15">
      <c r="A52" s="47" t="s">
        <v>93</v>
      </c>
      <c r="B52" s="79" t="s">
        <v>111</v>
      </c>
      <c r="C52" s="80"/>
      <c r="D52" s="80"/>
      <c r="E52" s="80"/>
      <c r="F52" s="80"/>
      <c r="G52" s="80"/>
      <c r="H52" s="80"/>
      <c r="I52" s="81"/>
      <c r="J52" s="48" t="s">
        <v>112</v>
      </c>
      <c r="K52" s="48">
        <v>305</v>
      </c>
      <c r="L52" s="112"/>
      <c r="M52" s="49">
        <f t="shared" si="1"/>
        <v>0</v>
      </c>
    </row>
    <row r="53" spans="1:13" ht="17.25">
      <c r="A53" s="25" t="s">
        <v>104</v>
      </c>
      <c r="B53" s="67" t="s">
        <v>114</v>
      </c>
      <c r="C53" s="68"/>
      <c r="D53" s="68"/>
      <c r="E53" s="68"/>
      <c r="F53" s="68"/>
      <c r="G53" s="68"/>
      <c r="H53" s="68"/>
      <c r="I53" s="69"/>
      <c r="J53" s="30" t="s">
        <v>89</v>
      </c>
      <c r="K53" s="30">
        <v>4569</v>
      </c>
      <c r="L53" s="110"/>
      <c r="M53" s="28">
        <f t="shared" si="1"/>
        <v>0</v>
      </c>
    </row>
    <row r="54" spans="1:13" ht="15.75" thickBot="1">
      <c r="A54" s="41"/>
      <c r="B54" s="42" t="s">
        <v>73</v>
      </c>
      <c r="C54" s="43"/>
      <c r="D54" s="43"/>
      <c r="E54" s="43"/>
      <c r="F54" s="43"/>
      <c r="G54" s="43"/>
      <c r="H54" s="43"/>
      <c r="I54" s="43"/>
      <c r="J54" s="53"/>
      <c r="K54" s="42"/>
      <c r="L54" s="45"/>
      <c r="M54" s="46">
        <f>SUM(M52:M53)</f>
        <v>0</v>
      </c>
    </row>
    <row r="55" spans="1:13" ht="15">
      <c r="A55" s="47" t="s">
        <v>113</v>
      </c>
      <c r="B55" s="82" t="s">
        <v>27</v>
      </c>
      <c r="C55" s="83"/>
      <c r="D55" s="83"/>
      <c r="E55" s="83"/>
      <c r="F55" s="83"/>
      <c r="G55" s="83"/>
      <c r="H55" s="83"/>
      <c r="I55" s="84"/>
      <c r="J55" s="48" t="s">
        <v>4</v>
      </c>
      <c r="K55" s="48">
        <v>1</v>
      </c>
      <c r="L55" s="112"/>
      <c r="M55" s="49">
        <f t="shared" si="1"/>
        <v>0</v>
      </c>
    </row>
    <row r="56" spans="1:13" ht="15.75" thickBot="1">
      <c r="A56" s="41"/>
      <c r="B56" s="42" t="s">
        <v>9</v>
      </c>
      <c r="C56" s="43"/>
      <c r="D56" s="43"/>
      <c r="E56" s="43"/>
      <c r="F56" s="43"/>
      <c r="G56" s="43"/>
      <c r="H56" s="43"/>
      <c r="I56" s="43"/>
      <c r="J56" s="44"/>
      <c r="K56" s="42"/>
      <c r="L56" s="45"/>
      <c r="M56" s="40">
        <f>SUM(M55)</f>
        <v>0</v>
      </c>
    </row>
    <row r="57" spans="1:13" ht="15">
      <c r="A57" s="15" t="s">
        <v>63</v>
      </c>
      <c r="B57" s="56" t="s">
        <v>118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8"/>
    </row>
    <row r="58" spans="1:13" ht="15">
      <c r="A58" s="22" t="s">
        <v>64</v>
      </c>
      <c r="B58" s="106" t="s">
        <v>119</v>
      </c>
      <c r="C58" s="107"/>
      <c r="D58" s="107"/>
      <c r="E58" s="107"/>
      <c r="F58" s="107"/>
      <c r="G58" s="107"/>
      <c r="H58" s="107"/>
      <c r="I58" s="108"/>
      <c r="J58" s="1" t="s">
        <v>4</v>
      </c>
      <c r="K58" s="1">
        <v>15</v>
      </c>
      <c r="L58" s="109"/>
      <c r="M58" s="10">
        <f>K58*L58</f>
        <v>0</v>
      </c>
    </row>
    <row r="59" spans="1:13" ht="15">
      <c r="A59" s="7" t="s">
        <v>65</v>
      </c>
      <c r="B59" s="73" t="s">
        <v>30</v>
      </c>
      <c r="C59" s="74"/>
      <c r="D59" s="74"/>
      <c r="E59" s="74"/>
      <c r="F59" s="74"/>
      <c r="G59" s="74"/>
      <c r="H59" s="74"/>
      <c r="I59" s="75"/>
      <c r="J59" s="1" t="s">
        <v>4</v>
      </c>
      <c r="K59" s="1">
        <v>15</v>
      </c>
      <c r="L59" s="109"/>
      <c r="M59" s="10">
        <f>K59*L59</f>
        <v>0</v>
      </c>
    </row>
    <row r="60" spans="1:17" ht="15">
      <c r="A60" s="7" t="s">
        <v>107</v>
      </c>
      <c r="B60" s="87" t="s">
        <v>14</v>
      </c>
      <c r="C60" s="87"/>
      <c r="D60" s="87"/>
      <c r="E60" s="87"/>
      <c r="F60" s="87"/>
      <c r="G60" s="87"/>
      <c r="H60" s="87"/>
      <c r="I60" s="87"/>
      <c r="J60" s="1" t="s">
        <v>4</v>
      </c>
      <c r="K60" s="1">
        <v>1</v>
      </c>
      <c r="L60" s="109"/>
      <c r="M60" s="10">
        <f>K60*L60</f>
        <v>0</v>
      </c>
      <c r="Q60" s="24"/>
    </row>
    <row r="61" spans="1:17" ht="15.75" thickBot="1">
      <c r="A61" s="38"/>
      <c r="B61" s="54" t="s">
        <v>70</v>
      </c>
      <c r="C61" s="54"/>
      <c r="D61" s="54"/>
      <c r="E61" s="54"/>
      <c r="F61" s="54"/>
      <c r="G61" s="54"/>
      <c r="H61" s="54"/>
      <c r="I61" s="54"/>
      <c r="J61" s="54"/>
      <c r="K61" s="54"/>
      <c r="L61" s="55"/>
      <c r="M61" s="40">
        <f>SUM(M58:M60)</f>
        <v>0</v>
      </c>
      <c r="Q61" s="24"/>
    </row>
    <row r="62" spans="1:17" ht="15">
      <c r="A62" s="15" t="s">
        <v>66</v>
      </c>
      <c r="B62" s="56" t="s">
        <v>69</v>
      </c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8"/>
      <c r="Q62" s="24"/>
    </row>
    <row r="63" spans="1:17" ht="15">
      <c r="A63" s="8" t="s">
        <v>67</v>
      </c>
      <c r="B63" s="59" t="s">
        <v>34</v>
      </c>
      <c r="C63" s="60"/>
      <c r="D63" s="60"/>
      <c r="E63" s="60"/>
      <c r="F63" s="60"/>
      <c r="G63" s="60"/>
      <c r="H63" s="60"/>
      <c r="I63" s="61"/>
      <c r="J63" s="1" t="s">
        <v>4</v>
      </c>
      <c r="K63" s="1">
        <v>15</v>
      </c>
      <c r="L63" s="109"/>
      <c r="M63" s="10">
        <f>K63*L63</f>
        <v>0</v>
      </c>
      <c r="Q63" s="24"/>
    </row>
    <row r="64" spans="1:17" ht="15">
      <c r="A64" s="20" t="s">
        <v>68</v>
      </c>
      <c r="B64" s="70" t="s">
        <v>15</v>
      </c>
      <c r="C64" s="71"/>
      <c r="D64" s="71"/>
      <c r="E64" s="71"/>
      <c r="F64" s="71"/>
      <c r="G64" s="71"/>
      <c r="H64" s="71"/>
      <c r="I64" s="72"/>
      <c r="J64" s="18" t="s">
        <v>4</v>
      </c>
      <c r="K64" s="18">
        <v>15</v>
      </c>
      <c r="L64" s="110"/>
      <c r="M64" s="10">
        <f>K64*L64</f>
        <v>0</v>
      </c>
      <c r="Q64" s="24"/>
    </row>
    <row r="65" spans="1:17" ht="15">
      <c r="A65" s="20" t="s">
        <v>108</v>
      </c>
      <c r="B65" s="99" t="s">
        <v>35</v>
      </c>
      <c r="C65" s="100"/>
      <c r="D65" s="100"/>
      <c r="E65" s="100"/>
      <c r="F65" s="100"/>
      <c r="G65" s="100"/>
      <c r="H65" s="100"/>
      <c r="I65" s="101"/>
      <c r="J65" s="18" t="s">
        <v>4</v>
      </c>
      <c r="K65" s="18">
        <v>1</v>
      </c>
      <c r="L65" s="111"/>
      <c r="M65" s="19">
        <f>K65*L65</f>
        <v>0</v>
      </c>
      <c r="Q65" s="24"/>
    </row>
    <row r="66" spans="1:17" ht="15.75" thickBot="1">
      <c r="A66" s="50"/>
      <c r="B66" s="62" t="s">
        <v>9</v>
      </c>
      <c r="C66" s="62"/>
      <c r="D66" s="62"/>
      <c r="E66" s="62"/>
      <c r="F66" s="62"/>
      <c r="G66" s="62"/>
      <c r="H66" s="62"/>
      <c r="I66" s="62"/>
      <c r="J66" s="62"/>
      <c r="K66" s="62"/>
      <c r="L66" s="63"/>
      <c r="M66" s="40">
        <f>SUM(M63:M65)</f>
        <v>0</v>
      </c>
      <c r="Q66" s="24"/>
    </row>
    <row r="67" spans="9:17" ht="15.75" thickBot="1">
      <c r="I67" s="11" t="s">
        <v>10</v>
      </c>
      <c r="J67" s="64" t="s">
        <v>7</v>
      </c>
      <c r="K67" s="65"/>
      <c r="L67" s="66"/>
      <c r="M67" s="51">
        <f>SUM(M12,M19,M28,M33,M38,M41,M46,M51,M54,M56,M61,M66)</f>
        <v>10100</v>
      </c>
      <c r="Q67" s="24"/>
    </row>
    <row r="68" spans="1:17" ht="15.75">
      <c r="A68" s="23" t="s">
        <v>120</v>
      </c>
      <c r="L68" s="9"/>
      <c r="Q68" s="24"/>
    </row>
    <row r="69" spans="2:11" ht="15">
      <c r="B69" s="3"/>
      <c r="C69" s="3"/>
      <c r="D69" s="3"/>
      <c r="E69" s="3"/>
      <c r="F69" s="3"/>
      <c r="G69" s="3"/>
      <c r="H69" s="3"/>
      <c r="I69" s="3"/>
      <c r="J69" s="2"/>
      <c r="K69" s="4"/>
    </row>
    <row r="70" spans="2:11" ht="15">
      <c r="B70" s="3"/>
      <c r="C70" s="3"/>
      <c r="D70" s="3"/>
      <c r="E70" s="3"/>
      <c r="F70" s="3"/>
      <c r="G70" s="3"/>
      <c r="H70" s="3"/>
      <c r="I70" s="3"/>
      <c r="J70" s="2"/>
      <c r="K70" s="4"/>
    </row>
    <row r="71" spans="2:11" ht="15">
      <c r="B71" s="3"/>
      <c r="C71" s="3"/>
      <c r="D71" s="3"/>
      <c r="E71" s="3"/>
      <c r="F71" s="3"/>
      <c r="G71" s="3"/>
      <c r="H71" s="3"/>
      <c r="I71" s="3"/>
      <c r="J71" s="2"/>
      <c r="K71" s="4"/>
    </row>
    <row r="72" spans="2:11" ht="15">
      <c r="B72" s="3"/>
      <c r="C72" s="3"/>
      <c r="D72" s="3"/>
      <c r="E72" s="3"/>
      <c r="F72" s="3"/>
      <c r="G72" s="3"/>
      <c r="H72" s="3"/>
      <c r="I72" s="3"/>
      <c r="J72" s="2"/>
      <c r="K72" s="4"/>
    </row>
  </sheetData>
  <sheetProtection password="CF3F" sheet="1"/>
  <mergeCells count="54">
    <mergeCell ref="B58:I58"/>
    <mergeCell ref="B59:I59"/>
    <mergeCell ref="B15:I15"/>
    <mergeCell ref="B37:I37"/>
    <mergeCell ref="B22:I22"/>
    <mergeCell ref="B24:I24"/>
    <mergeCell ref="B29:M29"/>
    <mergeCell ref="B27:I27"/>
    <mergeCell ref="B25:I25"/>
    <mergeCell ref="B34:I34"/>
    <mergeCell ref="B21:I21"/>
    <mergeCell ref="B26:I26"/>
    <mergeCell ref="B65:I65"/>
    <mergeCell ref="B40:I40"/>
    <mergeCell ref="B39:I39"/>
    <mergeCell ref="B42:I42"/>
    <mergeCell ref="B43:I43"/>
    <mergeCell ref="B44:I44"/>
    <mergeCell ref="B45:I45"/>
    <mergeCell ref="B60:I60"/>
    <mergeCell ref="A1:M1"/>
    <mergeCell ref="B9:I9"/>
    <mergeCell ref="B18:I18"/>
    <mergeCell ref="B23:I23"/>
    <mergeCell ref="B14:I14"/>
    <mergeCell ref="B10:I10"/>
    <mergeCell ref="A2:M2"/>
    <mergeCell ref="B5:I5"/>
    <mergeCell ref="B11:I11"/>
    <mergeCell ref="B16:I16"/>
    <mergeCell ref="B48:I48"/>
    <mergeCell ref="B53:I53"/>
    <mergeCell ref="B13:M13"/>
    <mergeCell ref="B35:I35"/>
    <mergeCell ref="B31:I31"/>
    <mergeCell ref="B30:I30"/>
    <mergeCell ref="B32:I32"/>
    <mergeCell ref="B36:I36"/>
    <mergeCell ref="B20:M20"/>
    <mergeCell ref="B17:I17"/>
    <mergeCell ref="J67:L67"/>
    <mergeCell ref="B50:I50"/>
    <mergeCell ref="B64:I64"/>
    <mergeCell ref="B7:I7"/>
    <mergeCell ref="B8:I8"/>
    <mergeCell ref="B47:I47"/>
    <mergeCell ref="B52:I52"/>
    <mergeCell ref="B55:I55"/>
    <mergeCell ref="B57:M57"/>
    <mergeCell ref="B49:I49"/>
    <mergeCell ref="B61:L61"/>
    <mergeCell ref="B62:M62"/>
    <mergeCell ref="B63:I63"/>
    <mergeCell ref="B66:L66"/>
  </mergeCells>
  <printOptions/>
  <pageMargins left="0.36" right="0.15748031496062992" top="0.5511811023622047" bottom="0.2755905511811024" header="0.1968503937007874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DIAMO, s.p. o.z. ODRA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35-3</dc:title>
  <dc:subject/>
  <dc:creator>Šperlín</dc:creator>
  <cp:keywords/>
  <dc:description/>
  <cp:lastModifiedBy>14652</cp:lastModifiedBy>
  <cp:lastPrinted>2015-11-25T11:58:12Z</cp:lastPrinted>
  <dcterms:created xsi:type="dcterms:W3CDTF">2009-12-02T12:47:44Z</dcterms:created>
  <dcterms:modified xsi:type="dcterms:W3CDTF">2016-08-04T08:39:59Z</dcterms:modified>
  <cp:category/>
  <cp:version/>
  <cp:contentType/>
  <cp:contentStatus/>
</cp:coreProperties>
</file>