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901" activeTab="0"/>
  </bookViews>
  <sheets>
    <sheet name="K.H. nevyplněný uzamčený ro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<sst xmlns="http://schemas.openxmlformats.org/spreadsheetml/2006/main" count="120" uniqueCount="77">
  <si>
    <t>Jedn.</t>
  </si>
  <si>
    <t>Počet</t>
  </si>
  <si>
    <t>Celkem</t>
  </si>
  <si>
    <t>Kč</t>
  </si>
  <si>
    <t>ks</t>
  </si>
  <si>
    <t>bm</t>
  </si>
  <si>
    <t>vzorek</t>
  </si>
  <si>
    <t>odběr</t>
  </si>
  <si>
    <t>km</t>
  </si>
  <si>
    <t>hod</t>
  </si>
  <si>
    <t>Vrtné a sondážní práce - celkem</t>
  </si>
  <si>
    <t>Vzorkovací práce</t>
  </si>
  <si>
    <t>Dynamické odběry podzemních vod</t>
  </si>
  <si>
    <t>Hydrogeologické a vzorkovací práce</t>
  </si>
  <si>
    <t>Hydrogeologické  a vzorkovací práce celkem</t>
  </si>
  <si>
    <t>záměr</t>
  </si>
  <si>
    <t xml:space="preserve">Práce hydrogeologa </t>
  </si>
  <si>
    <t>Práce zodpovědného řešitele</t>
  </si>
  <si>
    <t>Zabetonování prostupů po návrtech</t>
  </si>
  <si>
    <t>Likvidace odpadu z vrtného jádra</t>
  </si>
  <si>
    <t>Čištění, dekontaminace  vzorkovací soupravy</t>
  </si>
  <si>
    <t xml:space="preserve">Vzorkovací práce </t>
  </si>
  <si>
    <t>Práce pomocného řešitele úkolu</t>
  </si>
  <si>
    <t>Doprůzkum nesaturované zóny celkem</t>
  </si>
  <si>
    <t>Doprůzkum saturované zóny celkem</t>
  </si>
  <si>
    <t>Doprava  sondážní  soupravy s příslušenstvím</t>
  </si>
  <si>
    <t>Doprava vzorkovací skupiny + vzorků do laboratoře</t>
  </si>
  <si>
    <t>Jed. cena</t>
  </si>
  <si>
    <t>Měření fáze RU</t>
  </si>
  <si>
    <t>Laboratorní analýzy zeminy - celkem</t>
  </si>
  <si>
    <t>Statické odběry podzemní vody</t>
  </si>
  <si>
    <t xml:space="preserve">Naplnění databáze SEKM </t>
  </si>
  <si>
    <t xml:space="preserve">    ČEZ Korporátní služby, s.r.o.</t>
  </si>
  <si>
    <t>t</t>
  </si>
  <si>
    <t>Neselektivní atmogeochemie</t>
  </si>
  <si>
    <t>Kamerový průzkum produktovodu</t>
  </si>
  <si>
    <t xml:space="preserve">Odběr vzorků zemin a sedimentu </t>
  </si>
  <si>
    <t>Odběr vzorků povrchové vody</t>
  </si>
  <si>
    <t>TK (Pb, Hg, Zn, Ni, Cd, Cu, Cr)</t>
  </si>
  <si>
    <t>Ověřovací čerpací zkouška</t>
  </si>
  <si>
    <t>Závěrečná zpráva doprůzkumu</t>
  </si>
  <si>
    <t xml:space="preserve"> BTEX</t>
  </si>
  <si>
    <t xml:space="preserve"> PCB</t>
  </si>
  <si>
    <t xml:space="preserve"> ClU</t>
  </si>
  <si>
    <t xml:space="preserve"> TK (Pb, Hg, Zn, Ni, Cd, Cu, Cr)</t>
  </si>
  <si>
    <t>Geodetické zaměření</t>
  </si>
  <si>
    <t>Laboratorní analýzy - zeminy (10 ks), sediment (3 ks)</t>
  </si>
  <si>
    <t>PCB</t>
  </si>
  <si>
    <t>Sled a řízení prací, vyhodnocení celkem</t>
  </si>
  <si>
    <t>Celkem doprůzkum (Kč bez DPH)</t>
  </si>
  <si>
    <t>Laboratorní analýzy - podzemní  voda</t>
  </si>
  <si>
    <t>Grafické práce</t>
  </si>
  <si>
    <t>Měření HPV</t>
  </si>
  <si>
    <t>Průzkumné sondy ruční  (75/60/50 mm  - 6 ks)</t>
  </si>
  <si>
    <t>Ekotoxicita</t>
  </si>
  <si>
    <t xml:space="preserve"> Ekotoxicita</t>
  </si>
  <si>
    <t xml:space="preserve">      Přípravné práce</t>
  </si>
  <si>
    <t xml:space="preserve">    Doprůzkum nesaturované zóny</t>
  </si>
  <si>
    <t xml:space="preserve">     Doprůzkum saturované zóny</t>
  </si>
  <si>
    <t xml:space="preserve">    Sled a řízení prací, vyhodnocení</t>
  </si>
  <si>
    <t xml:space="preserve">      Projekt doprůzkumu</t>
  </si>
  <si>
    <t xml:space="preserve">      Rekognoskace lokality</t>
  </si>
  <si>
    <t xml:space="preserve">  Přípravné práce celkem</t>
  </si>
  <si>
    <t>Doprava vrtné soupravy</t>
  </si>
  <si>
    <t xml:space="preserve">      Doprava na lokalitu</t>
  </si>
  <si>
    <t>Monitorovací vrty, výstroj min. 125 mm, 2 ks</t>
  </si>
  <si>
    <t>Celkem doprůzkum (Kč včetně DPH 21 %)</t>
  </si>
  <si>
    <t>Sondážní práce</t>
  </si>
  <si>
    <t xml:space="preserve">Návrty do stavebních konstrukcí </t>
  </si>
  <si>
    <t xml:space="preserve">      Vyřízení povolení vrtných prací (Geofond, sítě, ČD)</t>
  </si>
  <si>
    <t>PD doprůzkumu bývalá elektrárna Kutná Hora</t>
  </si>
  <si>
    <t>BTEX</t>
  </si>
  <si>
    <t>ClU</t>
  </si>
  <si>
    <t>Laboratorní analýzy - podzemní voda - celkem</t>
  </si>
  <si>
    <t>Laboratorní analýzy -povrchová  voda</t>
  </si>
  <si>
    <t>Laboratorní analýzy - povrchová voda - celkem</t>
  </si>
  <si>
    <t>Uhlovodíky C10-C40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</si>
</sst>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Kč&quot;\ #,##0"/>
    <numFmt numFmtId="166" formatCode="&quot;Kč&quot;\ #,##0.\-"/>
    <numFmt numFmtId="167" formatCode="#,##0.\-"/>
    <numFmt numFmtId="168" formatCode="#,##0.0"/>
    <numFmt numFmtId="169" formatCode="#,#00"/>
    <numFmt numFmtId="170" formatCode="#,##0\ &quot;Kčs&quot;;\-#,##0\ &quot;Kčs&quot;"/>
    <numFmt numFmtId="171" formatCode="#,##0\ &quot;Kčs&quot;;[Red]\-#,##0\ &quot;Kčs&quot;"/>
    <numFmt numFmtId="172" formatCode="#,##0.00\ &quot;Kčs&quot;;\-#,##0.00\ &quot;Kčs&quot;"/>
    <numFmt numFmtId="173" formatCode="#,##0.00\ &quot;Kčs&quot;;[Red]\-#,##0.00\ &quot;Kčs&quot;"/>
    <numFmt numFmtId="174" formatCode="_-* #,##0\ &quot;Kčs&quot;_-;\-* #,##0\ &quot;Kčs&quot;_-;_-* &quot;-&quot;\ &quot;Kčs&quot;_-;_-@_-"/>
    <numFmt numFmtId="175" formatCode="_-* #,##0\ _K_č_s_-;\-* #,##0\ _K_č_s_-;_-* &quot;-&quot;\ _K_č_s_-;_-@_-"/>
    <numFmt numFmtId="176" formatCode="_-* #,##0.00\ &quot;Kčs&quot;_-;\-* #,##0.00\ &quot;Kčs&quot;_-;_-* &quot;-&quot;??\ &quot;Kčs&quot;_-;_-@_-"/>
    <numFmt numFmtId="177" formatCode="_-* #,##0.00\ _K_č_s_-;\-* #,##0.00\ _K_č_s_-;_-* &quot;-&quot;??\ _K_č_s_-;_-@_-"/>
    <numFmt numFmtId="178" formatCode="##,#00"/>
    <numFmt numFmtId="179" formatCode="d/mmmm\ yyyy"/>
    <numFmt numFmtId="180" formatCode="#,000"/>
    <numFmt numFmtId="181" formatCode="0,000"/>
    <numFmt numFmtId="182" formatCode="0,000,000"/>
    <numFmt numFmtId="183" formatCode="000"/>
    <numFmt numFmtId="184" formatCode="\ 000"/>
    <numFmt numFmtId="185" formatCode="#,#00.0"/>
    <numFmt numFmtId="186" formatCode="#,#00.00"/>
    <numFmt numFmtId="187" formatCode="0.0"/>
    <numFmt numFmtId="188" formatCode="#,##0;#,##0;"/>
    <numFmt numFmtId="189" formatCode="#,##0.0\ &quot;Kč&quot;"/>
    <numFmt numFmtId="190" formatCode="#,##0.00\ &quot;Kč&quot;"/>
    <numFmt numFmtId="191" formatCode="0.0_ ;[Red]\-0.0\ "/>
    <numFmt numFmtId="192" formatCode="0.00_ ;[Red]\-0.00\ "/>
    <numFmt numFmtId="193" formatCode="[$-405]d\.\ mmmm\ yyyy"/>
    <numFmt numFmtId="194" formatCode="[$-405]mmmm\ yy;@"/>
    <numFmt numFmtId="195" formatCode="[$-F800]dddd\,\ mmmm\ dd\,\ yyyy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0"/>
      <color indexed="56"/>
      <name val="Cambria"/>
      <family val="1"/>
    </font>
    <font>
      <b/>
      <sz val="10"/>
      <color indexed="6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Cambria"/>
      <family val="1"/>
    </font>
    <font>
      <b/>
      <sz val="12"/>
      <color indexed="30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3" borderId="8" applyNumberFormat="0" applyAlignment="0" applyProtection="0"/>
    <xf numFmtId="0" fontId="25" fillId="13" borderId="9" applyNumberFormat="0" applyAlignment="0" applyProtection="0"/>
    <xf numFmtId="0" fontId="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58">
    <xf numFmtId="0" fontId="0" fillId="0" borderId="0" xfId="0" applyAlignment="1">
      <alignment/>
    </xf>
    <xf numFmtId="4" fontId="6" fillId="0" borderId="10" xfId="47" applyNumberFormat="1" applyFont="1" applyFill="1" applyBorder="1" applyAlignment="1">
      <alignment horizontal="center" vertical="center"/>
      <protection/>
    </xf>
    <xf numFmtId="3" fontId="6" fillId="0" borderId="10" xfId="47" applyNumberFormat="1" applyFont="1" applyFill="1" applyBorder="1" applyAlignment="1">
      <alignment horizontal="right" vertical="center"/>
      <protection/>
    </xf>
    <xf numFmtId="4" fontId="6" fillId="0" borderId="10" xfId="47" applyNumberFormat="1" applyFont="1" applyBorder="1" applyAlignment="1">
      <alignment horizontal="center" vertical="center"/>
      <protection/>
    </xf>
    <xf numFmtId="3" fontId="6" fillId="0" borderId="10" xfId="47" applyNumberFormat="1" applyFont="1" applyBorder="1" applyAlignment="1">
      <alignment horizontal="right" vertical="center"/>
      <protection/>
    </xf>
    <xf numFmtId="3" fontId="8" fillId="0" borderId="10" xfId="47" applyNumberFormat="1" applyFont="1" applyFill="1" applyBorder="1" applyAlignment="1">
      <alignment horizontal="right" vertical="center"/>
      <protection/>
    </xf>
    <xf numFmtId="3" fontId="9" fillId="0" borderId="10" xfId="47" applyNumberFormat="1" applyFont="1" applyFill="1" applyBorder="1" applyAlignment="1">
      <alignment horizontal="right" vertical="center"/>
      <protection/>
    </xf>
    <xf numFmtId="4" fontId="8" fillId="0" borderId="10" xfId="47" applyNumberFormat="1" applyFont="1" applyBorder="1" applyAlignment="1">
      <alignment horizontal="center" vertical="center"/>
      <protection/>
    </xf>
    <xf numFmtId="4" fontId="9" fillId="0" borderId="10" xfId="47" applyNumberFormat="1" applyFont="1" applyBorder="1" applyAlignment="1">
      <alignment horizontal="center" vertical="center"/>
      <protection/>
    </xf>
    <xf numFmtId="4" fontId="8" fillId="0" borderId="10" xfId="47" applyNumberFormat="1" applyFont="1" applyFill="1" applyBorder="1" applyAlignment="1">
      <alignment horizontal="center" vertical="center"/>
      <protection/>
    </xf>
    <xf numFmtId="3" fontId="8" fillId="0" borderId="10" xfId="47" applyNumberFormat="1" applyFont="1" applyFill="1" applyBorder="1" applyAlignment="1">
      <alignment horizontal="centerContinuous" vertical="center"/>
      <protection/>
    </xf>
    <xf numFmtId="4" fontId="6" fillId="0" borderId="10" xfId="47" applyNumberFormat="1" applyFont="1" applyBorder="1" applyAlignment="1">
      <alignment horizontal="center"/>
      <protection/>
    </xf>
    <xf numFmtId="3" fontId="6" fillId="0" borderId="11" xfId="47" applyNumberFormat="1" applyFont="1" applyBorder="1" applyAlignment="1">
      <alignment horizontal="right" vertical="center"/>
      <protection/>
    </xf>
    <xf numFmtId="3" fontId="6" fillId="0" borderId="11" xfId="47" applyNumberFormat="1" applyFont="1" applyFill="1" applyBorder="1" applyAlignment="1">
      <alignment horizontal="right" vertical="center"/>
      <protection/>
    </xf>
    <xf numFmtId="3" fontId="8" fillId="0" borderId="11" xfId="47" applyNumberFormat="1" applyFont="1" applyBorder="1" applyAlignment="1">
      <alignment horizontal="right"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3" fontId="6" fillId="0" borderId="11" xfId="47" applyNumberFormat="1" applyFont="1" applyBorder="1" applyAlignment="1">
      <alignment horizontal="right"/>
      <protection/>
    </xf>
    <xf numFmtId="4" fontId="8" fillId="0" borderId="12" xfId="47" applyNumberFormat="1" applyFont="1" applyFill="1" applyBorder="1" applyAlignment="1">
      <alignment horizontal="center" vertical="center"/>
      <protection/>
    </xf>
    <xf numFmtId="4" fontId="8" fillId="0" borderId="13" xfId="47" applyNumberFormat="1" applyFont="1" applyFill="1" applyBorder="1" applyAlignment="1">
      <alignment horizontal="center" vertical="center" wrapText="1"/>
      <protection/>
    </xf>
    <xf numFmtId="3" fontId="6" fillId="0" borderId="10" xfId="47" applyNumberFormat="1" applyFont="1" applyBorder="1" applyAlignment="1">
      <alignment horizontal="right"/>
      <protection/>
    </xf>
    <xf numFmtId="3" fontId="8" fillId="0" borderId="10" xfId="47" applyNumberFormat="1" applyFont="1" applyBorder="1" applyAlignment="1">
      <alignment horizontal="right" vertical="center"/>
      <protection/>
    </xf>
    <xf numFmtId="3" fontId="9" fillId="0" borderId="10" xfId="47" applyNumberFormat="1" applyFont="1" applyBorder="1" applyAlignment="1">
      <alignment horizontal="right" vertical="center"/>
      <protection/>
    </xf>
    <xf numFmtId="3" fontId="27" fillId="0" borderId="11" xfId="47" applyNumberFormat="1" applyFont="1" applyFill="1" applyBorder="1" applyAlignment="1">
      <alignment horizontal="right" vertical="center"/>
      <protection/>
    </xf>
    <xf numFmtId="3" fontId="27" fillId="0" borderId="11" xfId="47" applyNumberFormat="1" applyFont="1" applyBorder="1" applyAlignment="1">
      <alignment horizontal="right" vertical="center"/>
      <protection/>
    </xf>
    <xf numFmtId="168" fontId="6" fillId="0" borderId="10" xfId="47" applyNumberFormat="1" applyFont="1" applyBorder="1" applyAlignment="1">
      <alignment horizontal="right" vertical="center"/>
      <protection/>
    </xf>
    <xf numFmtId="0" fontId="6" fillId="0" borderId="14" xfId="0" applyFont="1" applyBorder="1" applyAlignment="1">
      <alignment/>
    </xf>
    <xf numFmtId="3" fontId="7" fillId="0" borderId="11" xfId="47" applyNumberFormat="1" applyFont="1" applyFill="1" applyBorder="1" applyAlignment="1">
      <alignment horizontal="right" vertical="center"/>
      <protection/>
    </xf>
    <xf numFmtId="3" fontId="7" fillId="0" borderId="15" xfId="0" applyNumberFormat="1" applyFont="1" applyBorder="1" applyAlignment="1">
      <alignment/>
    </xf>
    <xf numFmtId="4" fontId="8" fillId="0" borderId="10" xfId="47" applyNumberFormat="1" applyFont="1" applyFill="1" applyBorder="1" applyAlignment="1">
      <alignment horizontal="center" vertical="center" wrapText="1"/>
      <protection/>
    </xf>
    <xf numFmtId="4" fontId="8" fillId="0" borderId="11" xfId="47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8" fillId="0" borderId="10" xfId="47" applyNumberFormat="1" applyFont="1" applyFill="1" applyBorder="1" applyAlignment="1">
      <alignment horizontal="center" vertical="center"/>
      <protection/>
    </xf>
    <xf numFmtId="3" fontId="27" fillId="0" borderId="11" xfId="0" applyNumberFormat="1" applyFont="1" applyBorder="1" applyAlignment="1">
      <alignment/>
    </xf>
    <xf numFmtId="4" fontId="8" fillId="0" borderId="13" xfId="47" applyNumberFormat="1" applyFont="1" applyFill="1" applyBorder="1" applyAlignment="1">
      <alignment horizontal="left" vertical="center" wrapText="1" indent="1"/>
      <protection/>
    </xf>
    <xf numFmtId="4" fontId="8" fillId="0" borderId="10" xfId="47" applyNumberFormat="1" applyFont="1" applyFill="1" applyBorder="1" applyAlignment="1">
      <alignment horizontal="left" vertical="center" wrapText="1"/>
      <protection/>
    </xf>
    <xf numFmtId="2" fontId="6" fillId="0" borderId="10" xfId="47" applyNumberFormat="1" applyFont="1" applyFill="1" applyBorder="1" applyAlignment="1">
      <alignment horizontal="left" vertical="center" wrapText="1"/>
      <protection/>
    </xf>
    <xf numFmtId="4" fontId="27" fillId="0" borderId="10" xfId="47" applyNumberFormat="1" applyFont="1" applyBorder="1" applyAlignment="1">
      <alignment horizontal="left" vertical="center" wrapText="1" indent="1"/>
      <protection/>
    </xf>
    <xf numFmtId="4" fontId="28" fillId="0" borderId="10" xfId="47" applyNumberFormat="1" applyFont="1" applyFill="1" applyBorder="1" applyAlignment="1">
      <alignment horizontal="left" vertical="center" wrapText="1"/>
      <protection/>
    </xf>
    <xf numFmtId="4" fontId="8" fillId="0" borderId="10" xfId="47" applyNumberFormat="1" applyFont="1" applyBorder="1" applyAlignment="1">
      <alignment horizontal="left" vertical="center" wrapText="1" indent="1"/>
      <protection/>
    </xf>
    <xf numFmtId="0" fontId="6" fillId="0" borderId="10" xfId="0" applyFont="1" applyBorder="1" applyAlignment="1">
      <alignment horizontal="left" indent="1"/>
    </xf>
    <xf numFmtId="4" fontId="6" fillId="0" borderId="10" xfId="47" applyNumberFormat="1" applyFont="1" applyBorder="1" applyAlignment="1">
      <alignment horizontal="left" vertical="center" wrapText="1" indent="1"/>
      <protection/>
    </xf>
    <xf numFmtId="4" fontId="9" fillId="0" borderId="10" xfId="47" applyNumberFormat="1" applyFont="1" applyBorder="1" applyAlignment="1">
      <alignment horizontal="left" vertical="center" wrapText="1" indent="1"/>
      <protection/>
    </xf>
    <xf numFmtId="4" fontId="6" fillId="0" borderId="10" xfId="47" applyNumberFormat="1" applyFont="1" applyBorder="1" applyAlignment="1">
      <alignment horizontal="left" wrapText="1" indent="1"/>
      <protection/>
    </xf>
    <xf numFmtId="4" fontId="7" fillId="0" borderId="10" xfId="47" applyNumberFormat="1" applyFont="1" applyBorder="1" applyAlignment="1">
      <alignment horizontal="left" vertical="center" wrapText="1" indent="1"/>
      <protection/>
    </xf>
    <xf numFmtId="4" fontId="7" fillId="0" borderId="14" xfId="47" applyNumberFormat="1" applyFont="1" applyBorder="1" applyAlignment="1">
      <alignment horizontal="left" vertical="center" wrapText="1" indent="1"/>
      <protection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0" xfId="47" applyNumberFormat="1" applyFont="1" applyFill="1" applyBorder="1" applyAlignment="1" applyProtection="1">
      <alignment horizontal="right" vertical="center"/>
      <protection locked="0"/>
    </xf>
    <xf numFmtId="3" fontId="6" fillId="0" borderId="10" xfId="47" applyNumberFormat="1" applyFont="1" applyFill="1" applyBorder="1" applyAlignment="1" applyProtection="1">
      <alignment horizontal="right"/>
      <protection locked="0"/>
    </xf>
    <xf numFmtId="3" fontId="6" fillId="0" borderId="10" xfId="47" applyNumberFormat="1" applyFont="1" applyBorder="1" applyAlignment="1" applyProtection="1">
      <alignment horizontal="right" vertical="center"/>
      <protection locked="0"/>
    </xf>
    <xf numFmtId="4" fontId="27" fillId="0" borderId="10" xfId="47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" fontId="8" fillId="0" borderId="13" xfId="47" applyNumberFormat="1" applyFont="1" applyFill="1" applyBorder="1" applyAlignment="1">
      <alignment horizontal="center" vertical="center"/>
      <protection/>
    </xf>
    <xf numFmtId="4" fontId="8" fillId="0" borderId="10" xfId="47" applyNumberFormat="1" applyFont="1" applyFill="1" applyBorder="1" applyAlignment="1">
      <alignment horizontal="center" vertical="center"/>
      <protection/>
    </xf>
    <xf numFmtId="2" fontId="27" fillId="0" borderId="10" xfId="47" applyNumberFormat="1" applyFont="1" applyFill="1" applyBorder="1" applyAlignment="1">
      <alignment horizontal="left" vertical="center" wrapText="1"/>
      <protection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_sanac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6C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zoomScale="130" zoomScaleNormal="130" zoomScalePageLayoutView="0" workbookViewId="0" topLeftCell="A28">
      <selection activeCell="A63" sqref="A63"/>
    </sheetView>
  </sheetViews>
  <sheetFormatPr defaultColWidth="9.00390625" defaultRowHeight="12.75"/>
  <cols>
    <col min="1" max="1" width="71.875" style="0" customWidth="1"/>
  </cols>
  <sheetData>
    <row r="1" spans="1:5" ht="24.75" customHeight="1">
      <c r="A1" s="34" t="s">
        <v>70</v>
      </c>
      <c r="B1" s="53" t="s">
        <v>0</v>
      </c>
      <c r="C1" s="53" t="s">
        <v>1</v>
      </c>
      <c r="D1" s="18" t="s">
        <v>27</v>
      </c>
      <c r="E1" s="17" t="s">
        <v>2</v>
      </c>
    </row>
    <row r="2" spans="1:5" ht="25.5" customHeight="1">
      <c r="A2" s="35" t="s">
        <v>32</v>
      </c>
      <c r="B2" s="54"/>
      <c r="C2" s="54"/>
      <c r="D2" s="28" t="s">
        <v>3</v>
      </c>
      <c r="E2" s="29" t="s">
        <v>3</v>
      </c>
    </row>
    <row r="3" spans="1:5" ht="12.75">
      <c r="A3" s="55" t="s">
        <v>56</v>
      </c>
      <c r="B3" s="56"/>
      <c r="C3" s="56"/>
      <c r="D3" s="56"/>
      <c r="E3" s="57"/>
    </row>
    <row r="4" spans="1:5" ht="12.75">
      <c r="A4" s="36" t="s">
        <v>69</v>
      </c>
      <c r="B4" s="1" t="s">
        <v>9</v>
      </c>
      <c r="C4" s="30">
        <v>8</v>
      </c>
      <c r="D4" s="46">
        <v>0</v>
      </c>
      <c r="E4" s="31">
        <f>D4*C4</f>
        <v>0</v>
      </c>
    </row>
    <row r="5" spans="1:5" ht="12.75">
      <c r="A5" s="36" t="s">
        <v>61</v>
      </c>
      <c r="B5" s="1" t="s">
        <v>9</v>
      </c>
      <c r="C5" s="30">
        <v>8</v>
      </c>
      <c r="D5" s="46">
        <v>0</v>
      </c>
      <c r="E5" s="31">
        <f>D5*C5</f>
        <v>0</v>
      </c>
    </row>
    <row r="6" spans="1:5" ht="12.75">
      <c r="A6" s="36" t="s">
        <v>64</v>
      </c>
      <c r="B6" s="1" t="s">
        <v>8</v>
      </c>
      <c r="C6" s="30">
        <v>80</v>
      </c>
      <c r="D6" s="46">
        <v>0</v>
      </c>
      <c r="E6" s="31">
        <f>D6*C6</f>
        <v>0</v>
      </c>
    </row>
    <row r="7" spans="1:5" ht="12.75">
      <c r="A7" s="36" t="s">
        <v>60</v>
      </c>
      <c r="B7" s="1" t="s">
        <v>9</v>
      </c>
      <c r="C7" s="30">
        <v>16</v>
      </c>
      <c r="D7" s="46">
        <v>0</v>
      </c>
      <c r="E7" s="31">
        <f>D7*C7</f>
        <v>0</v>
      </c>
    </row>
    <row r="8" spans="1:5" ht="12.75">
      <c r="A8" s="37" t="s">
        <v>62</v>
      </c>
      <c r="B8" s="1"/>
      <c r="C8" s="30"/>
      <c r="D8" s="30"/>
      <c r="E8" s="33">
        <f>SUM(E4:E7)</f>
        <v>0</v>
      </c>
    </row>
    <row r="9" spans="1:5" ht="15.75">
      <c r="A9" s="38"/>
      <c r="B9" s="9"/>
      <c r="C9" s="32"/>
      <c r="D9" s="30"/>
      <c r="E9" s="31"/>
    </row>
    <row r="10" spans="1:5" ht="12.75">
      <c r="A10" s="50" t="s">
        <v>57</v>
      </c>
      <c r="B10" s="51"/>
      <c r="C10" s="51"/>
      <c r="D10" s="51"/>
      <c r="E10" s="52"/>
    </row>
    <row r="11" spans="1:5" ht="12.75">
      <c r="A11" s="39" t="s">
        <v>67</v>
      </c>
      <c r="B11" s="1"/>
      <c r="C11" s="2"/>
      <c r="D11" s="2"/>
      <c r="E11" s="13"/>
    </row>
    <row r="12" spans="1:5" ht="12.75">
      <c r="A12" s="40" t="s">
        <v>53</v>
      </c>
      <c r="B12" s="3" t="s">
        <v>5</v>
      </c>
      <c r="C12" s="4">
        <v>18</v>
      </c>
      <c r="D12" s="47">
        <v>0</v>
      </c>
      <c r="E12" s="12">
        <f>C12*D12</f>
        <v>0</v>
      </c>
    </row>
    <row r="13" spans="1:5" ht="12.75">
      <c r="A13" s="40" t="s">
        <v>68</v>
      </c>
      <c r="B13" s="3" t="s">
        <v>4</v>
      </c>
      <c r="C13" s="4">
        <v>6</v>
      </c>
      <c r="D13" s="47">
        <v>0</v>
      </c>
      <c r="E13" s="12">
        <f>C13*D13</f>
        <v>0</v>
      </c>
    </row>
    <row r="14" spans="1:5" ht="12.75">
      <c r="A14" s="40" t="s">
        <v>18</v>
      </c>
      <c r="B14" s="3" t="s">
        <v>4</v>
      </c>
      <c r="C14" s="4">
        <v>6</v>
      </c>
      <c r="D14" s="47">
        <v>0</v>
      </c>
      <c r="E14" s="12">
        <f>C14*D14</f>
        <v>0</v>
      </c>
    </row>
    <row r="15" spans="1:5" ht="12.75">
      <c r="A15" s="40" t="s">
        <v>20</v>
      </c>
      <c r="B15" s="3" t="s">
        <v>4</v>
      </c>
      <c r="C15" s="4">
        <v>6</v>
      </c>
      <c r="D15" s="47">
        <v>0</v>
      </c>
      <c r="E15" s="12">
        <f>C15*D15</f>
        <v>0</v>
      </c>
    </row>
    <row r="16" spans="1:5" ht="12.75">
      <c r="A16" s="41" t="s">
        <v>25</v>
      </c>
      <c r="B16" s="3" t="s">
        <v>8</v>
      </c>
      <c r="C16" s="4">
        <v>400</v>
      </c>
      <c r="D16" s="47">
        <v>0</v>
      </c>
      <c r="E16" s="12">
        <f>C16*D16</f>
        <v>0</v>
      </c>
    </row>
    <row r="17" spans="1:5" ht="12.75">
      <c r="A17" s="39" t="s">
        <v>10</v>
      </c>
      <c r="B17" s="3"/>
      <c r="C17" s="4"/>
      <c r="D17" s="2"/>
      <c r="E17" s="14">
        <f>SUM(E12:E16)</f>
        <v>0</v>
      </c>
    </row>
    <row r="18" spans="1:5" ht="12.75">
      <c r="A18" s="39" t="s">
        <v>11</v>
      </c>
      <c r="B18" s="3"/>
      <c r="C18" s="4"/>
      <c r="D18" s="2"/>
      <c r="E18" s="12"/>
    </row>
    <row r="19" spans="1:5" ht="12.75">
      <c r="A19" s="41" t="s">
        <v>34</v>
      </c>
      <c r="B19" s="3" t="s">
        <v>4</v>
      </c>
      <c r="C19" s="4">
        <v>10</v>
      </c>
      <c r="D19" s="47">
        <v>0</v>
      </c>
      <c r="E19" s="12">
        <f>C19*D19</f>
        <v>0</v>
      </c>
    </row>
    <row r="20" spans="1:5" ht="12.75">
      <c r="A20" s="41" t="s">
        <v>35</v>
      </c>
      <c r="B20" s="3" t="s">
        <v>4</v>
      </c>
      <c r="C20" s="4">
        <v>1</v>
      </c>
      <c r="D20" s="47">
        <v>0</v>
      </c>
      <c r="E20" s="12">
        <f>C20*D20</f>
        <v>0</v>
      </c>
    </row>
    <row r="21" spans="1:5" ht="12.75">
      <c r="A21" s="41" t="s">
        <v>36</v>
      </c>
      <c r="B21" s="3" t="s">
        <v>6</v>
      </c>
      <c r="C21" s="4">
        <v>13</v>
      </c>
      <c r="D21" s="47">
        <v>0</v>
      </c>
      <c r="E21" s="12">
        <f>C21*D21</f>
        <v>0</v>
      </c>
    </row>
    <row r="22" spans="1:5" ht="12.75">
      <c r="A22" s="41" t="s">
        <v>37</v>
      </c>
      <c r="B22" s="3" t="s">
        <v>6</v>
      </c>
      <c r="C22" s="4">
        <v>2</v>
      </c>
      <c r="D22" s="47">
        <v>0</v>
      </c>
      <c r="E22" s="12">
        <f>C22*D22</f>
        <v>0</v>
      </c>
    </row>
    <row r="23" spans="1:5" ht="12.75">
      <c r="A23" s="41" t="s">
        <v>26</v>
      </c>
      <c r="B23" s="3" t="s">
        <v>8</v>
      </c>
      <c r="C23" s="4">
        <v>200</v>
      </c>
      <c r="D23" s="47">
        <v>0</v>
      </c>
      <c r="E23" s="12">
        <f>C23*D23</f>
        <v>0</v>
      </c>
    </row>
    <row r="24" spans="1:5" ht="12.75">
      <c r="A24" s="39" t="s">
        <v>21</v>
      </c>
      <c r="B24" s="3"/>
      <c r="C24" s="4"/>
      <c r="D24" s="5"/>
      <c r="E24" s="14">
        <f>SUM(E19:E22)</f>
        <v>0</v>
      </c>
    </row>
    <row r="25" spans="1:5" ht="12.75">
      <c r="A25" s="39" t="s">
        <v>46</v>
      </c>
      <c r="B25" s="3"/>
      <c r="C25" s="4"/>
      <c r="D25" s="2"/>
      <c r="E25" s="12"/>
    </row>
    <row r="26" spans="1:5" ht="12.75">
      <c r="A26" s="41" t="s">
        <v>76</v>
      </c>
      <c r="B26" s="3" t="s">
        <v>6</v>
      </c>
      <c r="C26" s="4">
        <v>13</v>
      </c>
      <c r="D26" s="47">
        <v>0</v>
      </c>
      <c r="E26" s="12">
        <f>C26*D26</f>
        <v>0</v>
      </c>
    </row>
    <row r="27" spans="1:5" ht="12.75">
      <c r="A27" s="41" t="s">
        <v>38</v>
      </c>
      <c r="B27" s="3" t="s">
        <v>6</v>
      </c>
      <c r="C27" s="4">
        <v>3</v>
      </c>
      <c r="D27" s="47">
        <v>0</v>
      </c>
      <c r="E27" s="12">
        <f>C27*D27</f>
        <v>0</v>
      </c>
    </row>
    <row r="28" spans="1:5" ht="12.75">
      <c r="A28" s="41" t="s">
        <v>47</v>
      </c>
      <c r="B28" s="3" t="s">
        <v>6</v>
      </c>
      <c r="C28" s="4">
        <v>3</v>
      </c>
      <c r="D28" s="47">
        <v>0</v>
      </c>
      <c r="E28" s="12">
        <f>C28*D28</f>
        <v>0</v>
      </c>
    </row>
    <row r="29" spans="1:5" ht="12.75">
      <c r="A29" s="41" t="s">
        <v>54</v>
      </c>
      <c r="B29" s="3" t="s">
        <v>6</v>
      </c>
      <c r="C29" s="4">
        <v>1</v>
      </c>
      <c r="D29" s="47">
        <v>0</v>
      </c>
      <c r="E29" s="12">
        <f>C29*D29</f>
        <v>0</v>
      </c>
    </row>
    <row r="30" spans="1:5" ht="12.75">
      <c r="A30" s="39" t="s">
        <v>29</v>
      </c>
      <c r="B30" s="3"/>
      <c r="C30" s="4"/>
      <c r="D30" s="2"/>
      <c r="E30" s="14">
        <f>SUM(E26:E29)</f>
        <v>0</v>
      </c>
    </row>
    <row r="31" spans="1:5" ht="12.75">
      <c r="A31" s="37" t="s">
        <v>23</v>
      </c>
      <c r="B31" s="3"/>
      <c r="C31" s="4"/>
      <c r="D31" s="6"/>
      <c r="E31" s="23">
        <f>E17+E24+E30</f>
        <v>0</v>
      </c>
    </row>
    <row r="32" spans="1:5" ht="12.75">
      <c r="A32" s="42"/>
      <c r="B32" s="3"/>
      <c r="C32" s="4"/>
      <c r="D32" s="2"/>
      <c r="E32" s="12"/>
    </row>
    <row r="33" spans="1:5" ht="12.75">
      <c r="A33" s="50" t="s">
        <v>58</v>
      </c>
      <c r="B33" s="51"/>
      <c r="C33" s="51"/>
      <c r="D33" s="51"/>
      <c r="E33" s="52"/>
    </row>
    <row r="34" spans="1:5" ht="12.75">
      <c r="A34" s="39" t="s">
        <v>13</v>
      </c>
      <c r="B34" s="3"/>
      <c r="C34" s="4"/>
      <c r="D34" s="2"/>
      <c r="E34" s="12"/>
    </row>
    <row r="35" spans="1:5" ht="12.75">
      <c r="A35" s="41" t="s">
        <v>65</v>
      </c>
      <c r="B35" s="3" t="s">
        <v>5</v>
      </c>
      <c r="C35" s="4">
        <v>20</v>
      </c>
      <c r="D35" s="47">
        <v>0</v>
      </c>
      <c r="E35" s="12">
        <f aca="true" t="shared" si="0" ref="E35:E44">C35*D35</f>
        <v>0</v>
      </c>
    </row>
    <row r="36" spans="1:5" ht="12.75">
      <c r="A36" s="41" t="s">
        <v>39</v>
      </c>
      <c r="B36" s="3" t="s">
        <v>4</v>
      </c>
      <c r="C36" s="4">
        <v>2</v>
      </c>
      <c r="D36" s="47">
        <v>0</v>
      </c>
      <c r="E36" s="12">
        <f t="shared" si="0"/>
        <v>0</v>
      </c>
    </row>
    <row r="37" spans="1:5" ht="12.75">
      <c r="A37" s="41" t="s">
        <v>52</v>
      </c>
      <c r="B37" s="3" t="s">
        <v>15</v>
      </c>
      <c r="C37" s="4">
        <v>10</v>
      </c>
      <c r="D37" s="47">
        <v>0</v>
      </c>
      <c r="E37" s="12">
        <f t="shared" si="0"/>
        <v>0</v>
      </c>
    </row>
    <row r="38" spans="1:5" ht="12.75">
      <c r="A38" s="41" t="s">
        <v>28</v>
      </c>
      <c r="B38" s="3" t="s">
        <v>15</v>
      </c>
      <c r="C38" s="4">
        <v>10</v>
      </c>
      <c r="D38" s="47">
        <v>0</v>
      </c>
      <c r="E38" s="12">
        <f>C38*D38</f>
        <v>0</v>
      </c>
    </row>
    <row r="39" spans="1:5" ht="12.75">
      <c r="A39" s="40" t="s">
        <v>19</v>
      </c>
      <c r="B39" s="3" t="s">
        <v>33</v>
      </c>
      <c r="C39" s="24">
        <v>0.5</v>
      </c>
      <c r="D39" s="47">
        <v>0</v>
      </c>
      <c r="E39" s="12">
        <f>C39*D39</f>
        <v>0</v>
      </c>
    </row>
    <row r="40" spans="1:5" ht="12.75">
      <c r="A40" s="41" t="s">
        <v>12</v>
      </c>
      <c r="B40" s="3" t="s">
        <v>7</v>
      </c>
      <c r="C40" s="4">
        <v>5</v>
      </c>
      <c r="D40" s="47">
        <v>0</v>
      </c>
      <c r="E40" s="12">
        <f t="shared" si="0"/>
        <v>0</v>
      </c>
    </row>
    <row r="41" spans="1:5" ht="12.75">
      <c r="A41" s="43" t="s">
        <v>30</v>
      </c>
      <c r="B41" s="3" t="s">
        <v>7</v>
      </c>
      <c r="C41" s="19">
        <v>5</v>
      </c>
      <c r="D41" s="48">
        <v>0</v>
      </c>
      <c r="E41" s="16">
        <f t="shared" si="0"/>
        <v>0</v>
      </c>
    </row>
    <row r="42" spans="1:5" ht="12.75">
      <c r="A42" s="40" t="s">
        <v>20</v>
      </c>
      <c r="B42" s="3" t="s">
        <v>4</v>
      </c>
      <c r="C42" s="19">
        <v>10</v>
      </c>
      <c r="D42" s="48">
        <v>0</v>
      </c>
      <c r="E42" s="16">
        <f t="shared" si="0"/>
        <v>0</v>
      </c>
    </row>
    <row r="43" spans="1:5" ht="12.75">
      <c r="A43" s="43" t="s">
        <v>63</v>
      </c>
      <c r="B43" s="11" t="s">
        <v>8</v>
      </c>
      <c r="C43" s="19">
        <v>100</v>
      </c>
      <c r="D43" s="48">
        <v>0</v>
      </c>
      <c r="E43" s="16">
        <f t="shared" si="0"/>
        <v>0</v>
      </c>
    </row>
    <row r="44" spans="1:5" ht="12.75">
      <c r="A44" s="41" t="s">
        <v>26</v>
      </c>
      <c r="B44" s="3" t="s">
        <v>8</v>
      </c>
      <c r="C44" s="4">
        <v>200</v>
      </c>
      <c r="D44" s="47">
        <v>0</v>
      </c>
      <c r="E44" s="12">
        <f t="shared" si="0"/>
        <v>0</v>
      </c>
    </row>
    <row r="45" spans="1:5" ht="12.75">
      <c r="A45" s="39" t="s">
        <v>14</v>
      </c>
      <c r="B45" s="7"/>
      <c r="C45" s="20"/>
      <c r="D45" s="5"/>
      <c r="E45" s="14">
        <f>SUM(E35:E44)</f>
        <v>0</v>
      </c>
    </row>
    <row r="46" spans="1:5" ht="12.75">
      <c r="A46" s="39"/>
      <c r="B46" s="7"/>
      <c r="C46" s="20"/>
      <c r="D46" s="5"/>
      <c r="E46" s="14"/>
    </row>
    <row r="47" spans="1:5" ht="12.75">
      <c r="A47" s="39" t="s">
        <v>50</v>
      </c>
      <c r="B47" s="3"/>
      <c r="C47" s="4"/>
      <c r="D47" s="2"/>
      <c r="E47" s="12"/>
    </row>
    <row r="48" spans="1:5" ht="12.75">
      <c r="A48" s="41" t="s">
        <v>76</v>
      </c>
      <c r="B48" s="3" t="s">
        <v>6</v>
      </c>
      <c r="C48" s="4">
        <v>10</v>
      </c>
      <c r="D48" s="47">
        <v>0</v>
      </c>
      <c r="E48" s="12">
        <f aca="true" t="shared" si="1" ref="E48:E53">C48*D48</f>
        <v>0</v>
      </c>
    </row>
    <row r="49" spans="1:5" ht="12.75">
      <c r="A49" s="41" t="s">
        <v>41</v>
      </c>
      <c r="B49" s="3" t="s">
        <v>6</v>
      </c>
      <c r="C49" s="4">
        <v>5</v>
      </c>
      <c r="D49" s="47">
        <v>0</v>
      </c>
      <c r="E49" s="12">
        <f t="shared" si="1"/>
        <v>0</v>
      </c>
    </row>
    <row r="50" spans="1:5" ht="12.75">
      <c r="A50" s="41" t="s">
        <v>42</v>
      </c>
      <c r="B50" s="3" t="s">
        <v>6</v>
      </c>
      <c r="C50" s="4">
        <v>5</v>
      </c>
      <c r="D50" s="47">
        <v>0</v>
      </c>
      <c r="E50" s="12">
        <f t="shared" si="1"/>
        <v>0</v>
      </c>
    </row>
    <row r="51" spans="1:5" ht="12.75">
      <c r="A51" s="41" t="s">
        <v>43</v>
      </c>
      <c r="B51" s="3" t="s">
        <v>6</v>
      </c>
      <c r="C51" s="4">
        <v>5</v>
      </c>
      <c r="D51" s="47">
        <v>0</v>
      </c>
      <c r="E51" s="12">
        <f t="shared" si="1"/>
        <v>0</v>
      </c>
    </row>
    <row r="52" spans="1:5" ht="12.75">
      <c r="A52" s="41" t="s">
        <v>44</v>
      </c>
      <c r="B52" s="3" t="s">
        <v>6</v>
      </c>
      <c r="C52" s="4">
        <v>5</v>
      </c>
      <c r="D52" s="47">
        <v>0</v>
      </c>
      <c r="E52" s="12">
        <f t="shared" si="1"/>
        <v>0</v>
      </c>
    </row>
    <row r="53" spans="1:5" ht="12.75">
      <c r="A53" s="41" t="s">
        <v>55</v>
      </c>
      <c r="B53" s="3" t="s">
        <v>6</v>
      </c>
      <c r="C53" s="4">
        <v>1</v>
      </c>
      <c r="D53" s="47">
        <v>0</v>
      </c>
      <c r="E53" s="12">
        <f t="shared" si="1"/>
        <v>0</v>
      </c>
    </row>
    <row r="54" spans="1:5" ht="12.75">
      <c r="A54" s="39" t="s">
        <v>73</v>
      </c>
      <c r="B54" s="7"/>
      <c r="C54" s="20"/>
      <c r="D54" s="5"/>
      <c r="E54" s="14">
        <f>SUM(E48:E53)</f>
        <v>0</v>
      </c>
    </row>
    <row r="55" spans="1:5" ht="12.75">
      <c r="A55" s="39"/>
      <c r="B55" s="7"/>
      <c r="C55" s="20"/>
      <c r="D55" s="5"/>
      <c r="E55" s="14"/>
    </row>
    <row r="56" spans="1:5" ht="12.75">
      <c r="A56" s="39" t="s">
        <v>74</v>
      </c>
      <c r="B56" s="7"/>
      <c r="C56" s="20"/>
      <c r="D56" s="5"/>
      <c r="E56" s="14"/>
    </row>
    <row r="57" spans="1:5" ht="12.75">
      <c r="A57" s="41" t="s">
        <v>76</v>
      </c>
      <c r="B57" s="3" t="s">
        <v>6</v>
      </c>
      <c r="C57" s="4">
        <v>2</v>
      </c>
      <c r="D57" s="47">
        <v>0</v>
      </c>
      <c r="E57" s="14">
        <f>C57*D57</f>
        <v>0</v>
      </c>
    </row>
    <row r="58" spans="1:5" ht="12.75">
      <c r="A58" s="41" t="s">
        <v>71</v>
      </c>
      <c r="B58" s="3" t="s">
        <v>6</v>
      </c>
      <c r="C58" s="4">
        <v>2</v>
      </c>
      <c r="D58" s="47">
        <v>0</v>
      </c>
      <c r="E58" s="14">
        <f>C58*D58</f>
        <v>0</v>
      </c>
    </row>
    <row r="59" spans="1:5" ht="12.75">
      <c r="A59" s="41" t="s">
        <v>72</v>
      </c>
      <c r="B59" s="3" t="s">
        <v>6</v>
      </c>
      <c r="C59" s="4">
        <v>2</v>
      </c>
      <c r="D59" s="47">
        <v>0</v>
      </c>
      <c r="E59" s="14">
        <f>C59*D59</f>
        <v>0</v>
      </c>
    </row>
    <row r="60" spans="1:5" ht="12.75">
      <c r="A60" s="41" t="s">
        <v>54</v>
      </c>
      <c r="B60" s="3" t="s">
        <v>6</v>
      </c>
      <c r="C60" s="4">
        <v>1</v>
      </c>
      <c r="D60" s="47">
        <v>0</v>
      </c>
      <c r="E60" s="14">
        <f>C60*D60</f>
        <v>0</v>
      </c>
    </row>
    <row r="61" spans="1:5" ht="12.75">
      <c r="A61" s="39" t="s">
        <v>75</v>
      </c>
      <c r="B61" s="3"/>
      <c r="C61" s="4"/>
      <c r="D61" s="47"/>
      <c r="E61" s="14">
        <f>SUM(E57:E60)</f>
        <v>0</v>
      </c>
    </row>
    <row r="62" spans="1:5" ht="12.75">
      <c r="A62" s="37" t="s">
        <v>24</v>
      </c>
      <c r="B62" s="8"/>
      <c r="C62" s="21"/>
      <c r="D62" s="6"/>
      <c r="E62" s="23">
        <f>E54+E45+E60</f>
        <v>0</v>
      </c>
    </row>
    <row r="63" spans="1:5" ht="12.75">
      <c r="A63" s="42"/>
      <c r="B63" s="8"/>
      <c r="C63" s="21"/>
      <c r="D63" s="6"/>
      <c r="E63" s="15"/>
    </row>
    <row r="64" spans="1:5" ht="12.75">
      <c r="A64" s="37" t="s">
        <v>45</v>
      </c>
      <c r="B64" s="3" t="s">
        <v>4</v>
      </c>
      <c r="C64" s="4">
        <v>1</v>
      </c>
      <c r="D64" s="47">
        <v>0</v>
      </c>
      <c r="E64" s="23">
        <f>D64*C64</f>
        <v>0</v>
      </c>
    </row>
    <row r="65" spans="1:5" ht="12.75">
      <c r="A65" s="42"/>
      <c r="B65" s="3"/>
      <c r="C65" s="4"/>
      <c r="D65" s="2"/>
      <c r="E65" s="12"/>
    </row>
    <row r="66" spans="1:5" ht="12.75">
      <c r="A66" s="50" t="s">
        <v>59</v>
      </c>
      <c r="B66" s="51"/>
      <c r="C66" s="51"/>
      <c r="D66" s="51"/>
      <c r="E66" s="52"/>
    </row>
    <row r="67" spans="1:5" ht="12.75">
      <c r="A67" s="41" t="s">
        <v>17</v>
      </c>
      <c r="B67" s="1" t="s">
        <v>9</v>
      </c>
      <c r="C67" s="4">
        <v>90</v>
      </c>
      <c r="D67" s="49">
        <v>0</v>
      </c>
      <c r="E67" s="12">
        <f>C67*D67</f>
        <v>0</v>
      </c>
    </row>
    <row r="68" spans="1:5" ht="12.75">
      <c r="A68" s="41" t="s">
        <v>22</v>
      </c>
      <c r="B68" s="1" t="s">
        <v>9</v>
      </c>
      <c r="C68" s="4">
        <v>70</v>
      </c>
      <c r="D68" s="49">
        <v>0</v>
      </c>
      <c r="E68" s="12">
        <f>C68*D68</f>
        <v>0</v>
      </c>
    </row>
    <row r="69" spans="1:5" ht="12.75">
      <c r="A69" s="41" t="s">
        <v>16</v>
      </c>
      <c r="B69" s="1" t="s">
        <v>9</v>
      </c>
      <c r="C69" s="4">
        <v>50</v>
      </c>
      <c r="D69" s="47">
        <v>0</v>
      </c>
      <c r="E69" s="12">
        <f>C69*D69</f>
        <v>0</v>
      </c>
    </row>
    <row r="70" spans="1:5" ht="12.75">
      <c r="A70" s="41" t="s">
        <v>51</v>
      </c>
      <c r="B70" s="1" t="s">
        <v>9</v>
      </c>
      <c r="C70" s="4">
        <v>30</v>
      </c>
      <c r="D70" s="47">
        <v>0</v>
      </c>
      <c r="E70" s="12">
        <f>C70*D70</f>
        <v>0</v>
      </c>
    </row>
    <row r="71" spans="1:5" ht="12.75">
      <c r="A71" s="41" t="s">
        <v>31</v>
      </c>
      <c r="B71" s="1" t="s">
        <v>4</v>
      </c>
      <c r="C71" s="4">
        <v>1</v>
      </c>
      <c r="D71" s="47">
        <v>0</v>
      </c>
      <c r="E71" s="12">
        <f>C71*D71</f>
        <v>0</v>
      </c>
    </row>
    <row r="72" spans="1:5" ht="12.75">
      <c r="A72" s="37" t="s">
        <v>48</v>
      </c>
      <c r="B72" s="9"/>
      <c r="C72" s="10"/>
      <c r="D72" s="10"/>
      <c r="E72" s="22">
        <f>SUM(E67:E71)</f>
        <v>0</v>
      </c>
    </row>
    <row r="73" spans="1:5" ht="12.75">
      <c r="A73" s="37" t="s">
        <v>40</v>
      </c>
      <c r="B73" s="1" t="s">
        <v>4</v>
      </c>
      <c r="C73" s="2">
        <v>1</v>
      </c>
      <c r="D73" s="47">
        <v>0</v>
      </c>
      <c r="E73" s="23">
        <f>C73*D73</f>
        <v>0</v>
      </c>
    </row>
    <row r="74" spans="1:5" ht="12.75">
      <c r="A74" s="44" t="s">
        <v>49</v>
      </c>
      <c r="B74" s="1"/>
      <c r="C74" s="2"/>
      <c r="D74" s="2"/>
      <c r="E74" s="26">
        <f>E73+E72+E62+E31+E64+E8</f>
        <v>0</v>
      </c>
    </row>
    <row r="75" spans="1:5" ht="13.5" thickBot="1">
      <c r="A75" s="45" t="s">
        <v>66</v>
      </c>
      <c r="B75" s="25"/>
      <c r="C75" s="25"/>
      <c r="D75" s="25"/>
      <c r="E75" s="27">
        <f>E74*1.21</f>
        <v>0</v>
      </c>
    </row>
  </sheetData>
  <sheetProtection sheet="1"/>
  <mergeCells count="6">
    <mergeCell ref="A66:E66"/>
    <mergeCell ref="B1:B2"/>
    <mergeCell ref="C1:C2"/>
    <mergeCell ref="A3:E3"/>
    <mergeCell ref="A10:E10"/>
    <mergeCell ref="A33:E33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Salomon</dc:creator>
  <cp:keywords/>
  <dc:description/>
  <cp:lastModifiedBy>13191</cp:lastModifiedBy>
  <cp:lastPrinted>2015-09-02T09:16:32Z</cp:lastPrinted>
  <dcterms:created xsi:type="dcterms:W3CDTF">1996-10-17T19:52:48Z</dcterms:created>
  <dcterms:modified xsi:type="dcterms:W3CDTF">2016-09-07T08:53:14Z</dcterms:modified>
  <cp:category/>
  <cp:version/>
  <cp:contentType/>
  <cp:contentStatus/>
</cp:coreProperties>
</file>