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- zadání\"/>
    </mc:Choice>
  </mc:AlternateContent>
  <bookViews>
    <workbookView xWindow="9465" yWindow="-15" windowWidth="9555" windowHeight="11640"/>
  </bookViews>
  <sheets>
    <sheet name="SO 03 ROZPOČET" sheetId="7" r:id="rId1"/>
  </sheets>
  <definedNames>
    <definedName name="_xlnm.Print_Area" localSheetId="0">'SO 03 ROZPOČET'!$A$1:$K$94</definedName>
  </definedNames>
  <calcPr calcId="171027"/>
</workbook>
</file>

<file path=xl/calcChain.xml><?xml version="1.0" encoding="utf-8"?>
<calcChain xmlns="http://schemas.openxmlformats.org/spreadsheetml/2006/main">
  <c r="J55" i="7" l="1"/>
  <c r="J59" i="7" l="1"/>
  <c r="H42" i="7"/>
  <c r="J42" i="7"/>
  <c r="H12" i="7"/>
  <c r="J12" i="7" s="1"/>
  <c r="J91" i="7"/>
  <c r="J92" i="7" s="1"/>
  <c r="J88" i="7"/>
  <c r="J87" i="7"/>
  <c r="J86" i="7"/>
  <c r="J85" i="7"/>
  <c r="J82" i="7"/>
  <c r="J83" i="7" s="1"/>
  <c r="J79" i="7"/>
  <c r="J78" i="7"/>
  <c r="J77" i="7"/>
  <c r="J76" i="7"/>
  <c r="J75" i="7"/>
  <c r="J72" i="7"/>
  <c r="J71" i="7"/>
  <c r="J69" i="7"/>
  <c r="J68" i="7"/>
  <c r="J63" i="7"/>
  <c r="J62" i="7"/>
  <c r="J60" i="7"/>
  <c r="J54" i="7"/>
  <c r="J53" i="7"/>
  <c r="J52" i="7"/>
  <c r="J51" i="7"/>
  <c r="J50" i="7"/>
  <c r="J49" i="7"/>
  <c r="J48" i="7"/>
  <c r="J47" i="7"/>
  <c r="J44" i="7"/>
  <c r="J43" i="7"/>
  <c r="J41" i="7"/>
  <c r="J40" i="7"/>
  <c r="J39" i="7"/>
  <c r="J38" i="7"/>
  <c r="J35" i="7"/>
  <c r="J34" i="7"/>
  <c r="J33" i="7"/>
  <c r="J32" i="7"/>
  <c r="J36" i="7" s="1"/>
  <c r="J29" i="7"/>
  <c r="J28" i="7"/>
  <c r="J27" i="7"/>
  <c r="J26" i="7"/>
  <c r="J25" i="7"/>
  <c r="J24" i="7"/>
  <c r="J23" i="7"/>
  <c r="J22" i="7"/>
  <c r="J21" i="7"/>
  <c r="J20" i="7"/>
  <c r="J19" i="7"/>
  <c r="J18" i="7"/>
  <c r="J15" i="7"/>
  <c r="J14" i="7"/>
  <c r="J13" i="7"/>
  <c r="J11" i="7"/>
  <c r="J10" i="7"/>
  <c r="J9" i="7"/>
  <c r="A9" i="7"/>
  <c r="A10" i="7" s="1"/>
  <c r="A11" i="7" s="1"/>
  <c r="A12" i="7" s="1"/>
  <c r="A13" i="7" s="1"/>
  <c r="A14" i="7" s="1"/>
  <c r="A15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2" i="7" s="1"/>
  <c r="A33" i="7" s="1"/>
  <c r="A34" i="7" s="1"/>
  <c r="A35" i="7" s="1"/>
  <c r="A38" i="7" s="1"/>
  <c r="A39" i="7" s="1"/>
  <c r="A40" i="7" s="1"/>
  <c r="A41" i="7" s="1"/>
  <c r="A42" i="7" s="1"/>
  <c r="A43" i="7" s="1"/>
  <c r="A44" i="7" s="1"/>
  <c r="A47" i="7" s="1"/>
  <c r="A48" i="7" s="1"/>
  <c r="A49" i="7" s="1"/>
  <c r="A50" i="7" s="1"/>
  <c r="A51" i="7" s="1"/>
  <c r="A52" i="7" s="1"/>
  <c r="A53" i="7" s="1"/>
  <c r="A54" i="7" s="1"/>
  <c r="A55" i="7" s="1"/>
  <c r="A59" i="7" s="1"/>
  <c r="A60" i="7" s="1"/>
  <c r="A62" i="7" s="1"/>
  <c r="A63" i="7" s="1"/>
  <c r="J8" i="7"/>
  <c r="A64" i="7" l="1"/>
  <c r="A65" i="7" s="1"/>
  <c r="A66" i="7" s="1"/>
  <c r="A68" i="7"/>
  <c r="A69" i="7" s="1"/>
  <c r="A71" i="7" s="1"/>
  <c r="A72" i="7" s="1"/>
  <c r="A75" i="7" s="1"/>
  <c r="A76" i="7" s="1"/>
  <c r="A77" i="7" s="1"/>
  <c r="A78" i="7" s="1"/>
  <c r="A79" i="7" s="1"/>
  <c r="A82" i="7" s="1"/>
  <c r="A85" i="7" s="1"/>
  <c r="A86" i="7" s="1"/>
  <c r="A87" i="7" s="1"/>
  <c r="A88" i="7" s="1"/>
  <c r="A91" i="7" s="1"/>
  <c r="J30" i="7"/>
  <c r="J56" i="7"/>
  <c r="J80" i="7"/>
  <c r="J89" i="7"/>
  <c r="J45" i="7"/>
  <c r="J73" i="7"/>
  <c r="J16" i="7"/>
  <c r="J94" i="7" l="1"/>
</calcChain>
</file>

<file path=xl/sharedStrings.xml><?xml version="1.0" encoding="utf-8"?>
<sst xmlns="http://schemas.openxmlformats.org/spreadsheetml/2006/main" count="407" uniqueCount="145">
  <si>
    <t>CELKEM</t>
  </si>
  <si>
    <t xml:space="preserve">Vypouštěcí kulový kohout pro otopné soustavy DN15 </t>
  </si>
  <si>
    <t>strojovny přesun hmot výška - 6m</t>
  </si>
  <si>
    <t>napouštění systému upravenou vodou</t>
  </si>
  <si>
    <t xml:space="preserve">spolupráce profese topení a profese MaR </t>
  </si>
  <si>
    <t>vyregulování topného systému</t>
  </si>
  <si>
    <t>m</t>
  </si>
  <si>
    <t>t</t>
  </si>
  <si>
    <t>PSV</t>
  </si>
  <si>
    <t>ks</t>
  </si>
  <si>
    <t>Zařazení</t>
  </si>
  <si>
    <t xml:space="preserve"> </t>
  </si>
  <si>
    <t>kpl</t>
  </si>
  <si>
    <t>P.č.</t>
  </si>
  <si>
    <t>Kód ceníku</t>
  </si>
  <si>
    <t>Kód položky</t>
  </si>
  <si>
    <t>Název položky</t>
  </si>
  <si>
    <t>MJ</t>
  </si>
  <si>
    <t>Množství</t>
  </si>
  <si>
    <t>Jednotková cena</t>
  </si>
  <si>
    <t>Cena celkem</t>
  </si>
  <si>
    <t>MAT</t>
  </si>
  <si>
    <t>montáž tepelné izolace hadicemi, pod omítkou nebo do podlahy</t>
  </si>
  <si>
    <t>tlaková zkouška potrubí měděné do prům. 35</t>
  </si>
  <si>
    <t>montáž armatura 1 závit G 1/2</t>
  </si>
  <si>
    <t>OST</t>
  </si>
  <si>
    <t>topná zkouška</t>
  </si>
  <si>
    <t>hod</t>
  </si>
  <si>
    <r>
      <t>Tepelná izolace tloušťky 13mm pro měděné potrubí 22 mm,  s uzavřenou komůrkovou strukturou, samozhášivá, návleková, s rozsahem teplot použití -40ºC+105ºC, tepelná vodivost λ</t>
    </r>
    <r>
      <rPr>
        <vertAlign val="subscript"/>
        <sz val="9"/>
        <rFont val="Arial"/>
        <family val="2"/>
        <charset val="238"/>
      </rPr>
      <t>0ºC</t>
    </r>
    <r>
      <rPr>
        <sz val="9"/>
        <rFont val="Arial"/>
        <family val="2"/>
        <charset val="238"/>
      </rPr>
      <t xml:space="preserve">= 0,035 W/mK  </t>
    </r>
  </si>
  <si>
    <r>
      <t>Tepelná izolace tloušťky 9mm pro měděné potrubí 18 mm,  s uzavřenou komůrkovou strukturou, samozhášivá, návleková, s rozsahem teplot použití -40ºC+105ºC, tepelná vodivost λ</t>
    </r>
    <r>
      <rPr>
        <vertAlign val="subscript"/>
        <sz val="9"/>
        <rFont val="Arial"/>
        <family val="2"/>
        <charset val="238"/>
      </rPr>
      <t>0ºC</t>
    </r>
    <r>
      <rPr>
        <sz val="9"/>
        <rFont val="Arial"/>
        <family val="2"/>
        <charset val="238"/>
      </rPr>
      <t xml:space="preserve">= 0,035 W/mK  </t>
    </r>
  </si>
  <si>
    <r>
      <t>Tepelná izolace tloušťky 9mm pro měděné potrubí 15 mm,  s uzavřenou komůrkovou strukturou, samozhášivá, návleková, s rozsahem teplot použití -40ºC+105ºC, tepelná vodivost λ</t>
    </r>
    <r>
      <rPr>
        <vertAlign val="subscript"/>
        <sz val="9"/>
        <rFont val="Arial"/>
        <family val="2"/>
        <charset val="238"/>
      </rPr>
      <t>0ºC</t>
    </r>
    <r>
      <rPr>
        <sz val="9"/>
        <rFont val="Arial"/>
        <family val="2"/>
        <charset val="238"/>
      </rPr>
      <t xml:space="preserve">= 0,035 W/mK  </t>
    </r>
  </si>
  <si>
    <t>Montáž a kompletace odkouření</t>
  </si>
  <si>
    <t>Termostatická hlavice  se západkovým upevněním s vestavěným čidlem teploty, protimrazovou ochranou, s možností plného uzavření s rozsahem 5-26 st.C</t>
  </si>
  <si>
    <t>Radiátorové uzavírací šroubení pro tělesa se spodním připojením  pro otopné soustavy se závitem DN 15, povrchová úprava od výrobce-nikl, pro tělesa typu  ROHOVÉ</t>
  </si>
  <si>
    <t xml:space="preserve"> PROFESE :  VYTÁPĚNÍ</t>
  </si>
  <si>
    <t>potrubí měděné polotvrdé spojené měkkým pájením prům. 15</t>
  </si>
  <si>
    <t>potrubí měděné polotvrdé spojené měkkým pájením prům. 18</t>
  </si>
  <si>
    <t>potrubí měděné polotvrdé spojené měkkým pájením prům. 22</t>
  </si>
  <si>
    <t>potrubí měděné polotvrdé spojené měkkým pájením prům. 28</t>
  </si>
  <si>
    <t xml:space="preserve">příplatek za montáž potrubí ve strojovnách a kotelnách  cu 28 </t>
  </si>
  <si>
    <t>zámečnická montáž atypického výrobku hmotnost  celkem do 20 kg</t>
  </si>
  <si>
    <t>kg</t>
  </si>
  <si>
    <t>zámečnické ocelové atypické kce dle dodavatele - dodávka</t>
  </si>
  <si>
    <t xml:space="preserve">závěsy potrubí pozinkované, potrubí vedeno v o objímkách s gumovou výstelkou, ucelený systém závěsů potrubí   -závěsy, fitynky, objímky, konzoly pro ruzný typ uložení potrubí dle váhy a průměru, závitové tyče. Vzdálenost závěsu  jednotná - 2,5 m. </t>
  </si>
  <si>
    <t>soub</t>
  </si>
  <si>
    <t>přesun hmot pro zámečnické práce v objektu výšky do 24 m</t>
  </si>
  <si>
    <t>přesun hmot pro zámečnické práce v objektu výšky do 500 m</t>
  </si>
  <si>
    <t>izolace ze skelné vlny kašírované hliník.fólií, tl. 20 mm pro prům. 28</t>
  </si>
  <si>
    <t xml:space="preserve">Závitový mosazný filtr s nerez sítkem pro teplou vodu DN 25, PN 0,6 MPa </t>
  </si>
  <si>
    <t>Ocelové deskové topné těleso  se spodním připojením výšky xxx mm dvoudeskové s rozšířenou přestupní plochou-1*, vestaveným ventilem,PN min. 0,6 MPa, odvzdušňovací zátkou, zákrytem s pohledovými mřížkami snímatelnými, povrchovou úpravou od výrobce s barvou základní a vypalovanou vrchní v odstínu RAL 9010</t>
  </si>
  <si>
    <t>Ocelové deskové topné těleso se spodním připojením, výšky xxx mm dvoudeskové s rozšířenou přestupní plochou-2*, vestaveným ventilem,PN min. 0,6 MPa, odvzdušňovací zátkou, zákrytem s pohledovými mřížkami snímatelnými, povrchovou úpravou od výrobce s barvou základní a vypalovanou vrchní v odstínu RAL 9010</t>
  </si>
  <si>
    <t>v 600 š 900</t>
  </si>
  <si>
    <t>v 600 š 1000</t>
  </si>
  <si>
    <t>v 600 š 1600</t>
  </si>
  <si>
    <t>Ocelové deskové topné těleso  se spodním připojením výšky xxx mm jednodeskové s rozšířenou přestupní plochou-1*, vestaveným ventilem,PN min. 0,6 MPa, odvzdušňovací zátkou, zákrytem s pohledovými mřížkami snímatelnými, povrchovou úpravou od výrobce s barvou základní a vypalovanou vrchní v odstínu RAL 9010</t>
  </si>
  <si>
    <t xml:space="preserve">Otopná tělesa koupelnová trubková žebříková rovná s velkým výkonem </t>
  </si>
  <si>
    <t xml:space="preserve">nátěr syntet. Potrubí - měděné - viditelné vrchní  do průměru 42 </t>
  </si>
  <si>
    <t>propojení kotel zásobník</t>
  </si>
  <si>
    <t>montáž zásobníkových ohříváků do 200 l</t>
  </si>
  <si>
    <t>9.Hodinové sazby</t>
  </si>
  <si>
    <t>9.Hodinové sazby celkem</t>
  </si>
  <si>
    <t>Ústřední vytápění</t>
  </si>
  <si>
    <r>
      <t>Tepelná izolace tloušťky 13mm pro měděné potrubí 28 mm,  s uzavřenou komůrkovou strukturou, samozhášivá, návleková, s rozsahem teplot použití -40ºC+105ºC, tepelná vodivost λ</t>
    </r>
    <r>
      <rPr>
        <vertAlign val="subscript"/>
        <sz val="9"/>
        <rFont val="Arial"/>
        <family val="2"/>
        <charset val="238"/>
      </rPr>
      <t>0ºC</t>
    </r>
    <r>
      <rPr>
        <sz val="9"/>
        <rFont val="Arial"/>
        <family val="2"/>
        <charset val="238"/>
      </rPr>
      <t xml:space="preserve">= 0,035 W/mK  </t>
    </r>
  </si>
  <si>
    <t>Izolace pootrubními pouzdry - přilepená do tl 25 mm</t>
  </si>
  <si>
    <t>adaptér pro koaxiální připojení na kotel 5210 5121</t>
  </si>
  <si>
    <t>montáž kondenzačních kotlů</t>
  </si>
  <si>
    <t>přesun hmot pro kotelny v objektu výšky do 6 m</t>
  </si>
  <si>
    <t>kompletizace kotelny a strojovny, osazení jednotlivých prvků na místo , napojení na rozvody, připojení jednotlivých dílčíčích částí na rozvod</t>
  </si>
  <si>
    <t>Ventilové těleso s přednastvením pro otopné soustavy s vnitřním závitem DN 15, Kv=0,04-0,73 m3/h, povrchová úprava od výrobce-nikl, se západkovým upevněním termostatické hlavice pro koupelnová tělesa</t>
  </si>
  <si>
    <t>5. Ústřední topení, armatury celkem</t>
  </si>
  <si>
    <t>5. Ústřední topení, armatury</t>
  </si>
  <si>
    <t>4. Ústřední topení, rozvodné potrubí celkem</t>
  </si>
  <si>
    <t>6. Ústřední topení, vytápěcí tělěsa</t>
  </si>
  <si>
    <t>713 46-3131</t>
  </si>
  <si>
    <t>998 71-3102</t>
  </si>
  <si>
    <t>732 21-9301</t>
  </si>
  <si>
    <t>998 73-2101</t>
  </si>
  <si>
    <t>733 22-2102</t>
  </si>
  <si>
    <t>733 22-2103</t>
  </si>
  <si>
    <t>733 22-2104</t>
  </si>
  <si>
    <t>733 22-2105</t>
  </si>
  <si>
    <t>733 29-1101</t>
  </si>
  <si>
    <t>733 22-4205</t>
  </si>
  <si>
    <t>73420-9103</t>
  </si>
  <si>
    <t>734 29-1123</t>
  </si>
  <si>
    <t>734 29-1244</t>
  </si>
  <si>
    <t>735 16-4521</t>
  </si>
  <si>
    <t>montáž tělesa koupelnového výšky tělesa do 1340 mm</t>
  </si>
  <si>
    <t>6. Ústřední topení, vytápěcí tělěsa celkem</t>
  </si>
  <si>
    <t xml:space="preserve">7. Konstrukce doplňkové kovové </t>
  </si>
  <si>
    <t>7. Konstrukce doplňkové kovové celkem</t>
  </si>
  <si>
    <t>767 99-5103</t>
  </si>
  <si>
    <t>998 76-7103</t>
  </si>
  <si>
    <t>998 76-7193</t>
  </si>
  <si>
    <t>8. Dokončovací práce - nátěry</t>
  </si>
  <si>
    <t>8. Dokončovací práce - nátěry celkem</t>
  </si>
  <si>
    <t>čidlo venkovní teploty QAC34</t>
  </si>
  <si>
    <t>prostorový termostat s časovým programem a funkce ekvitermního řízení kotle QAA75</t>
  </si>
  <si>
    <t>10. Ostatní</t>
  </si>
  <si>
    <t>kabel CYKY 3x1,5 mm2 pro napojení venkovního čidla</t>
  </si>
  <si>
    <t>10. Ostatní celkem</t>
  </si>
  <si>
    <t>998 71-3101</t>
  </si>
  <si>
    <t>přesun hmot pro izolace tepelné v objektu výšky do 6 m</t>
  </si>
  <si>
    <r>
      <t>Závěsný plynový kondenzační kotel s nuceným odtahem spalin a přívodem spalovacího vzduchu z venkovního prostoru (uzavřený plynový spotřebič typu C).Jmenovitý výkon v rozsahu 2,3 – 16,9 kW, hodnoty spalování Nox 50 – 50 mg/m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, CO 0 -15 g/m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, Provozní přetlak vody max/min 3/1,0 bar, Provozní teplota max. 80°C, Max. teplota spalin 58 – 67°C, Spotřeba plynu 1,79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/hod.Kotel splňuje požadavky EŠV – ekologicky šetrný výrobek. Kotel obsahuje oběhové čerpadlo zajišťující cirkulaci topné vody v primárním okruhu. Pro zajištění ochrany životního prostředí je navrženy kotle s minimálními emisemi Nox (méně jak 60 mg/kWh) a CO – třída 5 dle ČSN EN 297/A5</t>
    </r>
  </si>
  <si>
    <t>731 24-4105</t>
  </si>
  <si>
    <t>731 24-4492</t>
  </si>
  <si>
    <t>přímý kus s kontrolním otvorem DN 125/80 5210 3101</t>
  </si>
  <si>
    <t>trubka koaxiální DN 125/80   5210 1314   1000 mm</t>
  </si>
  <si>
    <t>průchodka rovnou střechou 0°  5210 7330</t>
  </si>
  <si>
    <t>střešní koncovka DN 125/80 5210 7691  2000 mm</t>
  </si>
  <si>
    <t>2. Ústřední topení, kotelny celkem</t>
  </si>
  <si>
    <t>3. Ústřední topení, strojovny</t>
  </si>
  <si>
    <t>1. Izolace tepelné techniky celkem</t>
  </si>
  <si>
    <t>2. Ústřední topení, kotelny</t>
  </si>
  <si>
    <t>1. Izolace tepelné techniky</t>
  </si>
  <si>
    <t>3. Ústřední topení, strojovny celkem</t>
  </si>
  <si>
    <t>4. Ústřední topení, rozvodné potrubí</t>
  </si>
  <si>
    <t xml:space="preserve">zásobníkový ohřívák teplé vody  stojatý nepřímotopný nerezový,  150l   PN 1,0 MPa, výkon vložky 35 kW, včetně tepelné izolace. </t>
  </si>
  <si>
    <t>998 73-3101</t>
  </si>
  <si>
    <t>přesun hmot pro rozvody potrubí výška objektu do 6 m</t>
  </si>
  <si>
    <t>montáž armatura 2 závity G 1</t>
  </si>
  <si>
    <t>734 20-9115</t>
  </si>
  <si>
    <t xml:space="preserve">Kulový uzavírací kohout pro teplou vodu s teflonovým těsněním DN 25, PN 0,6 MPa </t>
  </si>
  <si>
    <t>734 29-2715</t>
  </si>
  <si>
    <t>998 73-4101</t>
  </si>
  <si>
    <t>v 600 š 500</t>
  </si>
  <si>
    <t>735 15-2272</t>
  </si>
  <si>
    <t>735 15-2276</t>
  </si>
  <si>
    <t>v 600 š 800</t>
  </si>
  <si>
    <t>735 15-2475</t>
  </si>
  <si>
    <t>735 15-2477</t>
  </si>
  <si>
    <t>735 15-2581</t>
  </si>
  <si>
    <t>1220/450</t>
  </si>
  <si>
    <t>998 73-5101</t>
  </si>
  <si>
    <t>přesun hmot otopná tělesa výška objektu do 6 m</t>
  </si>
  <si>
    <t>Cenová soustava</t>
  </si>
  <si>
    <t>URS</t>
  </si>
  <si>
    <t>vlastní</t>
  </si>
  <si>
    <t>" DOKUMENTACE PRO PROVÁDĚNÍ STAVBY "</t>
  </si>
  <si>
    <t>TECHNICKÉ SPECIFIKACE A VÝKAZ VÝMĚR</t>
  </si>
  <si>
    <t>Typ</t>
  </si>
  <si>
    <t>D</t>
  </si>
  <si>
    <t>M</t>
  </si>
  <si>
    <t>D+M</t>
  </si>
  <si>
    <t>"SPCSS ZELENEČ, SO.03-7 - VYTÁPĚNÍ"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</si>
</sst>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4" x14ac:knownFonts="1">
    <font>
      <sz val="10"/>
      <name val="Arial CE"/>
      <charset val="238"/>
    </font>
    <font>
      <b/>
      <sz val="16"/>
      <name val="Arial"/>
      <family val="2"/>
      <charset val="238"/>
    </font>
    <font>
      <sz val="9"/>
      <name val="Arial"/>
      <family val="2"/>
      <charset val="238"/>
    </font>
    <font>
      <sz val="9"/>
      <name val="Helv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bscript"/>
      <sz val="9"/>
      <name val="Arial"/>
      <family val="2"/>
      <charset val="238"/>
    </font>
    <font>
      <b/>
      <sz val="1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Helv"/>
    </font>
    <font>
      <sz val="9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88">
    <xf numFmtId="0" fontId="0" fillId="0" borderId="0" xfId="0"/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Border="1" applyAlignment="1">
      <alignment wrapText="1"/>
    </xf>
    <xf numFmtId="1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vertical="center"/>
    </xf>
    <xf numFmtId="1" fontId="2" fillId="0" borderId="5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vertical="center"/>
    </xf>
    <xf numFmtId="1" fontId="2" fillId="0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/>
    </xf>
    <xf numFmtId="1" fontId="4" fillId="0" borderId="6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 applyProtection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vertical="center"/>
    </xf>
    <xf numFmtId="0" fontId="10" fillId="0" borderId="1" xfId="0" applyFont="1" applyFill="1" applyBorder="1" applyAlignment="1">
      <alignment vertical="center"/>
    </xf>
    <xf numFmtId="0" fontId="11" fillId="0" borderId="1" xfId="1" applyBorder="1" applyAlignment="1">
      <alignment horizontal="center"/>
    </xf>
    <xf numFmtId="0" fontId="1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/>
    <xf numFmtId="0" fontId="12" fillId="0" borderId="1" xfId="1" applyFont="1" applyBorder="1"/>
    <xf numFmtId="0" fontId="3" fillId="0" borderId="1" xfId="0" applyFont="1" applyFill="1" applyBorder="1"/>
    <xf numFmtId="1" fontId="4" fillId="0" borderId="0" xfId="0" applyNumberFormat="1" applyFont="1" applyFill="1" applyBorder="1" applyAlignment="1">
      <alignment horizontal="right" vertical="center"/>
    </xf>
    <xf numFmtId="1" fontId="2" fillId="0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4" fontId="4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_ROZPOČET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5"/>
  <sheetViews>
    <sheetView tabSelected="1" zoomScaleNormal="100" zoomScaleSheetLayoutView="100" workbookViewId="0">
      <selection activeCell="J19" sqref="J19"/>
    </sheetView>
  </sheetViews>
  <sheetFormatPr defaultRowHeight="12" x14ac:dyDescent="0.2"/>
  <cols>
    <col min="1" max="2" width="6" style="13" customWidth="1"/>
    <col min="3" max="3" width="7.7109375" style="13" customWidth="1"/>
    <col min="4" max="4" width="7.5703125" style="14" customWidth="1"/>
    <col min="5" max="5" width="12.140625" style="14" customWidth="1"/>
    <col min="6" max="6" width="69.140625" style="2" customWidth="1"/>
    <col min="7" max="7" width="5.5703125" style="14" customWidth="1"/>
    <col min="8" max="8" width="8.7109375" style="17" customWidth="1"/>
    <col min="9" max="9" width="12.5703125" style="20" customWidth="1"/>
    <col min="10" max="10" width="11.5703125" style="20" bestFit="1" customWidth="1"/>
    <col min="11" max="11" width="12.5703125" style="20" customWidth="1"/>
    <col min="12" max="12" width="0.5703125" style="11" customWidth="1"/>
    <col min="13" max="23" width="10.140625" style="11" customWidth="1"/>
    <col min="24" max="16384" width="9.140625" style="3"/>
  </cols>
  <sheetData>
    <row r="1" spans="1:28" s="33" customFormat="1" ht="21" customHeight="1" x14ac:dyDescent="0.2">
      <c r="A1" s="42"/>
      <c r="B1" s="81"/>
      <c r="C1" s="43"/>
      <c r="D1" s="43"/>
      <c r="E1" s="43"/>
      <c r="F1" s="44" t="s">
        <v>139</v>
      </c>
      <c r="G1" s="43"/>
      <c r="H1" s="45"/>
      <c r="I1" s="54"/>
      <c r="J1" s="80"/>
      <c r="K1" s="80"/>
      <c r="L1" s="29"/>
      <c r="M1" s="29"/>
      <c r="N1" s="11"/>
      <c r="O1" s="11"/>
      <c r="P1" s="11"/>
      <c r="Q1" s="11"/>
      <c r="R1" s="11"/>
      <c r="S1" s="11"/>
      <c r="T1" s="11"/>
      <c r="U1" s="11"/>
      <c r="V1" s="11"/>
      <c r="W1" s="11"/>
      <c r="X1" s="3"/>
      <c r="Y1" s="3"/>
      <c r="Z1" s="3"/>
      <c r="AA1" s="3"/>
      <c r="AB1" s="3"/>
    </row>
    <row r="2" spans="1:28" s="32" customFormat="1" ht="10.5" customHeight="1" x14ac:dyDescent="0.2">
      <c r="A2" s="46"/>
      <c r="B2" s="4"/>
      <c r="C2" s="4" t="s">
        <v>11</v>
      </c>
      <c r="D2" s="5"/>
      <c r="E2" s="5"/>
      <c r="F2" s="6"/>
      <c r="G2" s="7"/>
      <c r="H2" s="8"/>
      <c r="I2" s="9"/>
      <c r="J2" s="9"/>
      <c r="K2" s="9"/>
      <c r="L2" s="29"/>
      <c r="M2" s="29"/>
      <c r="N2" s="11"/>
      <c r="O2" s="11"/>
      <c r="P2" s="11"/>
      <c r="Q2" s="11"/>
      <c r="R2" s="11"/>
      <c r="S2" s="11"/>
      <c r="T2" s="11"/>
      <c r="U2" s="11"/>
      <c r="V2" s="11"/>
      <c r="W2" s="11"/>
      <c r="X2" s="3"/>
      <c r="Y2" s="3"/>
      <c r="Z2" s="3"/>
      <c r="AA2" s="3"/>
      <c r="AB2" s="3"/>
    </row>
    <row r="3" spans="1:28" s="32" customFormat="1" ht="28.5" customHeight="1" x14ac:dyDescent="0.2">
      <c r="A3" s="47" t="s">
        <v>144</v>
      </c>
      <c r="B3" s="82"/>
      <c r="C3" s="24"/>
      <c r="D3" s="23"/>
      <c r="E3" s="5"/>
      <c r="F3" s="5"/>
      <c r="G3" s="5"/>
      <c r="H3" s="10"/>
      <c r="I3" s="55"/>
      <c r="K3" s="55"/>
      <c r="L3" s="29"/>
      <c r="M3" s="29"/>
      <c r="N3" s="11"/>
      <c r="O3" s="11"/>
      <c r="P3" s="11"/>
      <c r="Q3" s="11"/>
      <c r="R3" s="11"/>
      <c r="S3" s="11"/>
      <c r="T3" s="11"/>
      <c r="U3" s="11"/>
      <c r="V3" s="11"/>
      <c r="W3" s="11"/>
      <c r="X3" s="3"/>
      <c r="Y3" s="3"/>
      <c r="Z3" s="3"/>
      <c r="AA3" s="3"/>
      <c r="AB3" s="3"/>
    </row>
    <row r="4" spans="1:28" s="34" customFormat="1" ht="26.25" customHeight="1" x14ac:dyDescent="0.2">
      <c r="A4" s="70" t="s">
        <v>138</v>
      </c>
      <c r="B4" s="70"/>
      <c r="C4" s="71"/>
      <c r="D4" s="72"/>
      <c r="E4" s="73"/>
      <c r="F4" s="73"/>
      <c r="G4" s="74" t="s">
        <v>34</v>
      </c>
      <c r="H4" s="31"/>
      <c r="I4" s="75"/>
      <c r="J4" s="76" t="s">
        <v>11</v>
      </c>
      <c r="K4" s="75"/>
      <c r="L4" s="29"/>
      <c r="M4" s="29"/>
      <c r="N4" s="11"/>
      <c r="O4" s="11"/>
      <c r="P4" s="11"/>
      <c r="Q4" s="11"/>
      <c r="R4" s="11"/>
      <c r="S4" s="11"/>
      <c r="T4" s="11"/>
      <c r="U4" s="11"/>
      <c r="V4" s="11"/>
      <c r="W4" s="11"/>
      <c r="X4" s="3"/>
      <c r="Y4" s="3"/>
      <c r="Z4" s="3"/>
      <c r="AA4" s="3"/>
      <c r="AB4" s="3"/>
    </row>
    <row r="5" spans="1:28" ht="30" customHeight="1" x14ac:dyDescent="0.2">
      <c r="A5" s="11" t="s">
        <v>13</v>
      </c>
      <c r="B5" s="11" t="s">
        <v>140</v>
      </c>
      <c r="C5" s="11" t="s">
        <v>10</v>
      </c>
      <c r="D5" s="27" t="s">
        <v>14</v>
      </c>
      <c r="E5" s="27" t="s">
        <v>15</v>
      </c>
      <c r="F5" s="27" t="s">
        <v>16</v>
      </c>
      <c r="G5" s="27" t="s">
        <v>17</v>
      </c>
      <c r="H5" s="28" t="s">
        <v>18</v>
      </c>
      <c r="I5" s="56" t="s">
        <v>19</v>
      </c>
      <c r="J5" s="56" t="s">
        <v>20</v>
      </c>
      <c r="K5" s="56" t="s">
        <v>135</v>
      </c>
      <c r="L5" s="29"/>
      <c r="M5" s="29"/>
    </row>
    <row r="6" spans="1:28" ht="12.75" customHeight="1" x14ac:dyDescent="0.2">
      <c r="F6" s="12" t="s">
        <v>61</v>
      </c>
      <c r="G6" s="30"/>
      <c r="H6" s="31"/>
      <c r="I6" s="57"/>
      <c r="J6" s="57" t="s">
        <v>11</v>
      </c>
      <c r="K6" s="57"/>
      <c r="L6" s="29"/>
      <c r="M6" s="29"/>
    </row>
    <row r="7" spans="1:28" ht="12.75" customHeight="1" x14ac:dyDescent="0.2">
      <c r="F7" s="15" t="s">
        <v>114</v>
      </c>
      <c r="G7" s="16"/>
      <c r="I7" s="57"/>
      <c r="J7" s="57" t="s">
        <v>11</v>
      </c>
      <c r="K7" s="57"/>
      <c r="L7" s="29"/>
      <c r="M7" s="29"/>
    </row>
    <row r="8" spans="1:28" ht="37.5" x14ac:dyDescent="0.2">
      <c r="A8" s="13">
        <v>1</v>
      </c>
      <c r="B8" s="13" t="s">
        <v>141</v>
      </c>
      <c r="C8" s="13" t="s">
        <v>8</v>
      </c>
      <c r="D8" s="87">
        <v>713</v>
      </c>
      <c r="E8" s="18">
        <v>71331</v>
      </c>
      <c r="F8" s="22" t="s">
        <v>30</v>
      </c>
      <c r="G8" s="16" t="s">
        <v>6</v>
      </c>
      <c r="H8" s="17">
        <v>106</v>
      </c>
      <c r="I8" s="57"/>
      <c r="J8" s="57">
        <f t="shared" ref="J8:J15" si="0">H8*I8</f>
        <v>0</v>
      </c>
      <c r="K8" s="57" t="s">
        <v>136</v>
      </c>
      <c r="L8" s="29"/>
      <c r="M8" s="29"/>
    </row>
    <row r="9" spans="1:28" ht="37.5" x14ac:dyDescent="0.2">
      <c r="A9" s="13">
        <f t="shared" ref="A9:A44" si="1">A8+1</f>
        <v>2</v>
      </c>
      <c r="B9" s="13" t="s">
        <v>141</v>
      </c>
      <c r="C9" s="13" t="s">
        <v>8</v>
      </c>
      <c r="D9" s="87">
        <v>713</v>
      </c>
      <c r="E9" s="18">
        <v>71331</v>
      </c>
      <c r="F9" s="22" t="s">
        <v>29</v>
      </c>
      <c r="G9" s="16" t="s">
        <v>6</v>
      </c>
      <c r="H9" s="17">
        <v>29</v>
      </c>
      <c r="I9" s="57"/>
      <c r="J9" s="57">
        <f t="shared" si="0"/>
        <v>0</v>
      </c>
      <c r="K9" s="57" t="s">
        <v>136</v>
      </c>
      <c r="L9" s="29"/>
      <c r="M9" s="29"/>
    </row>
    <row r="10" spans="1:28" ht="37.5" customHeight="1" x14ac:dyDescent="0.2">
      <c r="A10" s="13">
        <f t="shared" si="1"/>
        <v>3</v>
      </c>
      <c r="B10" s="13" t="s">
        <v>141</v>
      </c>
      <c r="C10" s="13" t="s">
        <v>8</v>
      </c>
      <c r="D10" s="87">
        <v>713</v>
      </c>
      <c r="E10" s="18">
        <v>71331</v>
      </c>
      <c r="F10" s="22" t="s">
        <v>28</v>
      </c>
      <c r="G10" s="16" t="s">
        <v>6</v>
      </c>
      <c r="H10" s="17">
        <v>8</v>
      </c>
      <c r="I10" s="57"/>
      <c r="J10" s="57">
        <f t="shared" si="0"/>
        <v>0</v>
      </c>
      <c r="K10" s="57" t="s">
        <v>136</v>
      </c>
      <c r="L10" s="29"/>
      <c r="M10" s="29"/>
    </row>
    <row r="11" spans="1:28" ht="37.5" customHeight="1" x14ac:dyDescent="0.2">
      <c r="A11" s="13">
        <f t="shared" si="1"/>
        <v>4</v>
      </c>
      <c r="B11" s="13" t="s">
        <v>141</v>
      </c>
      <c r="C11" s="13" t="s">
        <v>8</v>
      </c>
      <c r="D11" s="87">
        <v>713</v>
      </c>
      <c r="E11" s="18">
        <v>71331</v>
      </c>
      <c r="F11" s="22" t="s">
        <v>62</v>
      </c>
      <c r="G11" s="16" t="s">
        <v>6</v>
      </c>
      <c r="H11" s="17">
        <v>1</v>
      </c>
      <c r="I11" s="57"/>
      <c r="J11" s="57">
        <f>H11*I11</f>
        <v>0</v>
      </c>
      <c r="K11" s="57" t="s">
        <v>136</v>
      </c>
      <c r="L11" s="29"/>
      <c r="M11" s="29"/>
    </row>
    <row r="12" spans="1:28" x14ac:dyDescent="0.2">
      <c r="A12" s="13">
        <f t="shared" si="1"/>
        <v>5</v>
      </c>
      <c r="B12" s="13" t="s">
        <v>142</v>
      </c>
      <c r="C12" s="13" t="s">
        <v>8</v>
      </c>
      <c r="D12" s="87">
        <v>713</v>
      </c>
      <c r="E12" s="18">
        <v>71346</v>
      </c>
      <c r="F12" s="19" t="s">
        <v>22</v>
      </c>
      <c r="G12" s="16" t="s">
        <v>6</v>
      </c>
      <c r="H12" s="17">
        <f>SUM(H8:H11)</f>
        <v>144</v>
      </c>
      <c r="I12" s="57"/>
      <c r="J12" s="57">
        <f t="shared" si="0"/>
        <v>0</v>
      </c>
      <c r="K12" s="57" t="s">
        <v>136</v>
      </c>
      <c r="L12" s="29"/>
      <c r="M12" s="29"/>
    </row>
    <row r="13" spans="1:28" x14ac:dyDescent="0.2">
      <c r="A13" s="13">
        <f t="shared" si="1"/>
        <v>6</v>
      </c>
      <c r="B13" s="13" t="s">
        <v>141</v>
      </c>
      <c r="C13" s="13" t="s">
        <v>8</v>
      </c>
      <c r="D13" s="87">
        <v>713</v>
      </c>
      <c r="E13" s="18">
        <v>71331</v>
      </c>
      <c r="F13" s="19" t="s">
        <v>47</v>
      </c>
      <c r="G13" s="16" t="s">
        <v>6</v>
      </c>
      <c r="H13" s="17">
        <v>4</v>
      </c>
      <c r="I13" s="57"/>
      <c r="J13" s="67">
        <f>H13*I13</f>
        <v>0</v>
      </c>
      <c r="K13" s="57" t="s">
        <v>136</v>
      </c>
      <c r="L13" s="29"/>
      <c r="M13" s="29"/>
    </row>
    <row r="14" spans="1:28" x14ac:dyDescent="0.2">
      <c r="A14" s="13">
        <f t="shared" si="1"/>
        <v>7</v>
      </c>
      <c r="B14" s="13" t="s">
        <v>142</v>
      </c>
      <c r="C14" s="16" t="s">
        <v>8</v>
      </c>
      <c r="D14" s="16">
        <v>713</v>
      </c>
      <c r="E14" s="16" t="s">
        <v>73</v>
      </c>
      <c r="F14" s="22" t="s">
        <v>63</v>
      </c>
      <c r="G14" s="16" t="s">
        <v>6</v>
      </c>
      <c r="H14" s="17">
        <v>4</v>
      </c>
      <c r="I14" s="57"/>
      <c r="J14" s="57">
        <f t="shared" si="0"/>
        <v>0</v>
      </c>
      <c r="K14" s="57" t="s">
        <v>136</v>
      </c>
      <c r="L14" s="29"/>
      <c r="M14" s="29"/>
    </row>
    <row r="15" spans="1:28" ht="12.75" customHeight="1" x14ac:dyDescent="0.2">
      <c r="A15" s="13">
        <f t="shared" si="1"/>
        <v>8</v>
      </c>
      <c r="B15" s="13" t="s">
        <v>142</v>
      </c>
      <c r="C15" s="13" t="s">
        <v>8</v>
      </c>
      <c r="D15" s="87">
        <v>713</v>
      </c>
      <c r="E15" s="18" t="s">
        <v>101</v>
      </c>
      <c r="F15" s="19" t="s">
        <v>102</v>
      </c>
      <c r="G15" s="16" t="s">
        <v>7</v>
      </c>
      <c r="H15" s="17">
        <v>0.1</v>
      </c>
      <c r="I15" s="57"/>
      <c r="J15" s="57">
        <f t="shared" si="0"/>
        <v>0</v>
      </c>
      <c r="K15" s="57" t="s">
        <v>136</v>
      </c>
      <c r="L15" s="29"/>
      <c r="M15" s="29"/>
    </row>
    <row r="16" spans="1:28" ht="12.75" customHeight="1" x14ac:dyDescent="0.2">
      <c r="F16" s="15" t="s">
        <v>112</v>
      </c>
      <c r="G16" s="16"/>
      <c r="I16" s="57"/>
      <c r="J16" s="83">
        <f>SUM(J8:J15)</f>
        <v>0</v>
      </c>
      <c r="K16" s="57"/>
      <c r="L16" s="29"/>
      <c r="M16" s="29"/>
    </row>
    <row r="17" spans="1:28" ht="12.75" customHeight="1" x14ac:dyDescent="0.2">
      <c r="F17" s="15" t="s">
        <v>113</v>
      </c>
      <c r="G17" s="16"/>
      <c r="I17" s="57"/>
      <c r="J17" s="57"/>
      <c r="K17" s="57"/>
      <c r="L17" s="29"/>
      <c r="M17" s="29"/>
    </row>
    <row r="18" spans="1:28" ht="12.75" customHeight="1" x14ac:dyDescent="0.2">
      <c r="A18" s="13">
        <f>A15+1</f>
        <v>9</v>
      </c>
      <c r="B18" s="13" t="s">
        <v>142</v>
      </c>
      <c r="C18" s="13" t="s">
        <v>8</v>
      </c>
      <c r="D18" s="14">
        <v>731</v>
      </c>
      <c r="E18" s="18" t="s">
        <v>105</v>
      </c>
      <c r="F18" s="19" t="s">
        <v>65</v>
      </c>
      <c r="G18" s="16" t="s">
        <v>12</v>
      </c>
      <c r="H18" s="17">
        <v>1</v>
      </c>
      <c r="I18" s="57"/>
      <c r="J18" s="57">
        <f t="shared" ref="J18:J28" si="2">H18*I18</f>
        <v>0</v>
      </c>
      <c r="K18" s="57" t="s">
        <v>136</v>
      </c>
      <c r="L18" s="29"/>
      <c r="M18" s="29"/>
    </row>
    <row r="19" spans="1:28" ht="103.5" customHeight="1" x14ac:dyDescent="0.2">
      <c r="A19" s="13">
        <f t="shared" si="1"/>
        <v>10</v>
      </c>
      <c r="B19" s="13" t="s">
        <v>141</v>
      </c>
      <c r="C19" s="13" t="s">
        <v>8</v>
      </c>
      <c r="D19" s="14">
        <v>731</v>
      </c>
      <c r="E19" s="14" t="s">
        <v>104</v>
      </c>
      <c r="F19" s="35" t="s">
        <v>103</v>
      </c>
      <c r="G19" s="16" t="s">
        <v>12</v>
      </c>
      <c r="H19" s="17">
        <v>1</v>
      </c>
      <c r="I19" s="57"/>
      <c r="J19" s="57">
        <f t="shared" si="2"/>
        <v>0</v>
      </c>
      <c r="K19" s="57" t="s">
        <v>136</v>
      </c>
      <c r="L19" s="29"/>
      <c r="M19" s="29"/>
    </row>
    <row r="20" spans="1:28" x14ac:dyDescent="0.2">
      <c r="A20" s="13">
        <f t="shared" si="1"/>
        <v>11</v>
      </c>
      <c r="B20" s="13" t="s">
        <v>141</v>
      </c>
      <c r="C20" s="13" t="s">
        <v>8</v>
      </c>
      <c r="D20" s="14">
        <v>731</v>
      </c>
      <c r="E20" s="14" t="s">
        <v>21</v>
      </c>
      <c r="F20" s="35" t="s">
        <v>96</v>
      </c>
      <c r="G20" s="16" t="s">
        <v>12</v>
      </c>
      <c r="H20" s="17">
        <v>1</v>
      </c>
      <c r="I20" s="57"/>
      <c r="J20" s="57">
        <f t="shared" si="2"/>
        <v>0</v>
      </c>
      <c r="K20" s="57" t="s">
        <v>137</v>
      </c>
      <c r="L20" s="29"/>
      <c r="M20" s="29"/>
    </row>
    <row r="21" spans="1:28" x14ac:dyDescent="0.2">
      <c r="A21" s="13">
        <f t="shared" si="1"/>
        <v>12</v>
      </c>
      <c r="B21" s="13" t="s">
        <v>141</v>
      </c>
      <c r="C21" s="13" t="s">
        <v>8</v>
      </c>
      <c r="D21" s="14">
        <v>731</v>
      </c>
      <c r="E21" s="14" t="s">
        <v>21</v>
      </c>
      <c r="F21" s="35" t="s">
        <v>97</v>
      </c>
      <c r="G21" s="16" t="s">
        <v>12</v>
      </c>
      <c r="H21" s="17">
        <v>1</v>
      </c>
      <c r="I21" s="57"/>
      <c r="J21" s="57">
        <f t="shared" si="2"/>
        <v>0</v>
      </c>
      <c r="K21" s="57" t="s">
        <v>137</v>
      </c>
      <c r="L21" s="29"/>
      <c r="M21" s="29"/>
    </row>
    <row r="22" spans="1:28" ht="15" customHeight="1" x14ac:dyDescent="0.15">
      <c r="A22" s="13">
        <f t="shared" si="1"/>
        <v>13</v>
      </c>
      <c r="B22" s="13" t="s">
        <v>141</v>
      </c>
      <c r="C22" s="13" t="s">
        <v>8</v>
      </c>
      <c r="D22" s="14">
        <v>731</v>
      </c>
      <c r="E22" s="14" t="s">
        <v>21</v>
      </c>
      <c r="F22" s="77" t="s">
        <v>57</v>
      </c>
      <c r="G22" s="14" t="s">
        <v>12</v>
      </c>
      <c r="H22" s="17">
        <v>1</v>
      </c>
      <c r="I22" s="57"/>
      <c r="J22" s="57">
        <f t="shared" si="2"/>
        <v>0</v>
      </c>
      <c r="K22" s="57" t="s">
        <v>137</v>
      </c>
      <c r="L22" s="29"/>
      <c r="M22" s="29"/>
    </row>
    <row r="23" spans="1:28" ht="15" customHeight="1" x14ac:dyDescent="0.15">
      <c r="A23" s="13">
        <f t="shared" si="1"/>
        <v>14</v>
      </c>
      <c r="B23" s="13" t="s">
        <v>141</v>
      </c>
      <c r="C23" s="13" t="s">
        <v>8</v>
      </c>
      <c r="D23" s="14">
        <v>731</v>
      </c>
      <c r="E23" s="14" t="s">
        <v>21</v>
      </c>
      <c r="F23" s="79" t="s">
        <v>64</v>
      </c>
      <c r="G23" s="14" t="s">
        <v>12</v>
      </c>
      <c r="H23" s="17">
        <v>1</v>
      </c>
      <c r="I23" s="57"/>
      <c r="J23" s="57">
        <f t="shared" si="2"/>
        <v>0</v>
      </c>
      <c r="K23" s="57" t="s">
        <v>137</v>
      </c>
      <c r="L23" s="29"/>
      <c r="M23" s="29"/>
    </row>
    <row r="24" spans="1:28" ht="15" customHeight="1" x14ac:dyDescent="0.15">
      <c r="A24" s="13">
        <f t="shared" si="1"/>
        <v>15</v>
      </c>
      <c r="B24" s="13" t="s">
        <v>141</v>
      </c>
      <c r="C24" s="13" t="s">
        <v>8</v>
      </c>
      <c r="D24" s="14">
        <v>731</v>
      </c>
      <c r="E24" s="14" t="s">
        <v>21</v>
      </c>
      <c r="F24" s="79" t="s">
        <v>106</v>
      </c>
      <c r="G24" s="14" t="s">
        <v>12</v>
      </c>
      <c r="H24" s="17">
        <v>1</v>
      </c>
      <c r="I24" s="57"/>
      <c r="J24" s="57">
        <f t="shared" si="2"/>
        <v>0</v>
      </c>
      <c r="K24" s="57" t="s">
        <v>137</v>
      </c>
      <c r="L24" s="29"/>
      <c r="M24" s="29"/>
    </row>
    <row r="25" spans="1:28" s="68" customFormat="1" ht="12.75" customHeight="1" x14ac:dyDescent="0.15">
      <c r="A25" s="13">
        <f t="shared" si="1"/>
        <v>16</v>
      </c>
      <c r="B25" s="13" t="s">
        <v>141</v>
      </c>
      <c r="C25" s="13" t="s">
        <v>8</v>
      </c>
      <c r="D25" s="14">
        <v>731</v>
      </c>
      <c r="E25" s="14" t="s">
        <v>21</v>
      </c>
      <c r="F25" s="77" t="s">
        <v>107</v>
      </c>
      <c r="G25" s="14" t="s">
        <v>12</v>
      </c>
      <c r="H25" s="17">
        <v>1</v>
      </c>
      <c r="I25" s="57"/>
      <c r="J25" s="57">
        <f t="shared" si="2"/>
        <v>0</v>
      </c>
      <c r="K25" s="57" t="s">
        <v>137</v>
      </c>
      <c r="L25" s="29"/>
      <c r="M25" s="29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3"/>
      <c r="Y25" s="3"/>
      <c r="Z25" s="3"/>
      <c r="AA25" s="3"/>
      <c r="AB25" s="3"/>
    </row>
    <row r="26" spans="1:28" ht="14.25" customHeight="1" x14ac:dyDescent="0.15">
      <c r="A26" s="13">
        <f t="shared" si="1"/>
        <v>17</v>
      </c>
      <c r="B26" s="13" t="s">
        <v>141</v>
      </c>
      <c r="C26" s="13" t="s">
        <v>8</v>
      </c>
      <c r="D26" s="14">
        <v>731</v>
      </c>
      <c r="E26" s="14" t="s">
        <v>21</v>
      </c>
      <c r="F26" s="77" t="s">
        <v>108</v>
      </c>
      <c r="G26" s="14" t="s">
        <v>12</v>
      </c>
      <c r="H26" s="17">
        <v>1</v>
      </c>
      <c r="I26" s="57"/>
      <c r="J26" s="57">
        <f t="shared" si="2"/>
        <v>0</v>
      </c>
      <c r="K26" s="57" t="s">
        <v>137</v>
      </c>
      <c r="L26" s="29"/>
      <c r="M26" s="29"/>
    </row>
    <row r="27" spans="1:28" ht="12.75" customHeight="1" x14ac:dyDescent="0.15">
      <c r="A27" s="13">
        <f t="shared" si="1"/>
        <v>18</v>
      </c>
      <c r="B27" s="13" t="s">
        <v>141</v>
      </c>
      <c r="C27" s="13" t="s">
        <v>8</v>
      </c>
      <c r="D27" s="14">
        <v>731</v>
      </c>
      <c r="E27" s="14" t="s">
        <v>21</v>
      </c>
      <c r="F27" s="77" t="s">
        <v>109</v>
      </c>
      <c r="G27" s="14" t="s">
        <v>12</v>
      </c>
      <c r="H27" s="17">
        <v>1</v>
      </c>
      <c r="I27" s="57"/>
      <c r="J27" s="57">
        <f t="shared" si="2"/>
        <v>0</v>
      </c>
      <c r="K27" s="57" t="s">
        <v>137</v>
      </c>
      <c r="L27" s="29"/>
      <c r="M27" s="29"/>
    </row>
    <row r="28" spans="1:28" ht="12.75" customHeight="1" x14ac:dyDescent="0.15">
      <c r="A28" s="13">
        <f t="shared" si="1"/>
        <v>19</v>
      </c>
      <c r="B28" s="13" t="s">
        <v>142</v>
      </c>
      <c r="C28" s="13" t="s">
        <v>8</v>
      </c>
      <c r="D28" s="14">
        <v>731</v>
      </c>
      <c r="E28" s="14" t="s">
        <v>11</v>
      </c>
      <c r="F28" s="77" t="s">
        <v>31</v>
      </c>
      <c r="G28" s="14" t="s">
        <v>12</v>
      </c>
      <c r="H28" s="17">
        <v>1</v>
      </c>
      <c r="I28" s="57"/>
      <c r="J28" s="57">
        <f t="shared" si="2"/>
        <v>0</v>
      </c>
      <c r="K28" s="57" t="s">
        <v>137</v>
      </c>
      <c r="L28" s="29"/>
      <c r="M28" s="29"/>
    </row>
    <row r="29" spans="1:28" ht="12.75" customHeight="1" x14ac:dyDescent="0.2">
      <c r="A29" s="13">
        <f t="shared" si="1"/>
        <v>20</v>
      </c>
      <c r="B29" s="13" t="s">
        <v>142</v>
      </c>
      <c r="C29" s="13" t="s">
        <v>8</v>
      </c>
      <c r="D29" s="18">
        <v>713</v>
      </c>
      <c r="E29" s="18" t="s">
        <v>74</v>
      </c>
      <c r="F29" s="19" t="s">
        <v>66</v>
      </c>
      <c r="G29" s="16" t="s">
        <v>7</v>
      </c>
      <c r="H29" s="17">
        <v>0.2</v>
      </c>
      <c r="I29" s="57"/>
      <c r="J29" s="57">
        <f>H29*I29</f>
        <v>0</v>
      </c>
      <c r="K29" s="57" t="s">
        <v>136</v>
      </c>
      <c r="L29" s="29"/>
      <c r="M29" s="29"/>
    </row>
    <row r="30" spans="1:28" ht="12.75" customHeight="1" x14ac:dyDescent="0.2">
      <c r="F30" s="15" t="s">
        <v>110</v>
      </c>
      <c r="G30" s="16"/>
      <c r="I30" s="57"/>
      <c r="J30" s="83">
        <f>SUM(J18:J29)</f>
        <v>0</v>
      </c>
      <c r="K30" s="57"/>
      <c r="L30" s="29"/>
      <c r="M30" s="29"/>
    </row>
    <row r="31" spans="1:28" ht="12.75" customHeight="1" x14ac:dyDescent="0.2">
      <c r="F31" s="15" t="s">
        <v>111</v>
      </c>
      <c r="G31" s="16"/>
      <c r="I31" s="57"/>
      <c r="J31" s="57"/>
      <c r="K31" s="57"/>
      <c r="L31" s="29"/>
      <c r="M31" s="29"/>
    </row>
    <row r="32" spans="1:28" ht="32.25" customHeight="1" x14ac:dyDescent="0.2">
      <c r="A32" s="13">
        <f>A29+1</f>
        <v>21</v>
      </c>
      <c r="B32" s="13" t="s">
        <v>142</v>
      </c>
      <c r="C32" s="13" t="s">
        <v>8</v>
      </c>
      <c r="D32" s="14">
        <v>731</v>
      </c>
      <c r="E32" s="18"/>
      <c r="F32" s="19" t="s">
        <v>67</v>
      </c>
      <c r="G32" s="16" t="s">
        <v>12</v>
      </c>
      <c r="H32" s="17">
        <v>1</v>
      </c>
      <c r="I32" s="57"/>
      <c r="J32" s="57">
        <f>H32*I32</f>
        <v>0</v>
      </c>
      <c r="K32" s="57" t="s">
        <v>137</v>
      </c>
      <c r="L32" s="29"/>
      <c r="M32" s="29"/>
    </row>
    <row r="33" spans="1:13" ht="17.25" customHeight="1" x14ac:dyDescent="0.2">
      <c r="A33" s="13">
        <f t="shared" si="1"/>
        <v>22</v>
      </c>
      <c r="B33" s="13" t="s">
        <v>142</v>
      </c>
      <c r="C33" s="13" t="s">
        <v>8</v>
      </c>
      <c r="D33" s="14">
        <v>731</v>
      </c>
      <c r="E33" s="66" t="s">
        <v>75</v>
      </c>
      <c r="F33" s="19" t="s">
        <v>58</v>
      </c>
      <c r="G33" s="16" t="s">
        <v>12</v>
      </c>
      <c r="H33" s="17">
        <v>1</v>
      </c>
      <c r="I33" s="57"/>
      <c r="J33" s="67">
        <f>H33*I33</f>
        <v>0</v>
      </c>
      <c r="K33" s="57" t="s">
        <v>136</v>
      </c>
      <c r="L33" s="29"/>
      <c r="M33" s="29"/>
    </row>
    <row r="34" spans="1:13" ht="24.75" customHeight="1" x14ac:dyDescent="0.2">
      <c r="A34" s="13">
        <f t="shared" si="1"/>
        <v>23</v>
      </c>
      <c r="B34" s="13" t="s">
        <v>141</v>
      </c>
      <c r="C34" s="13" t="s">
        <v>8</v>
      </c>
      <c r="D34" s="14">
        <v>731</v>
      </c>
      <c r="E34" s="14" t="s">
        <v>21</v>
      </c>
      <c r="F34" s="19" t="s">
        <v>117</v>
      </c>
      <c r="G34" s="16" t="s">
        <v>9</v>
      </c>
      <c r="H34" s="17">
        <v>1</v>
      </c>
      <c r="I34" s="57"/>
      <c r="J34" s="67">
        <f>H34*I34</f>
        <v>0</v>
      </c>
      <c r="K34" s="57" t="s">
        <v>137</v>
      </c>
      <c r="L34" s="29"/>
      <c r="M34" s="29"/>
    </row>
    <row r="35" spans="1:13" ht="12.75" customHeight="1" x14ac:dyDescent="0.2">
      <c r="A35" s="13">
        <f t="shared" si="1"/>
        <v>24</v>
      </c>
      <c r="B35" s="13" t="s">
        <v>142</v>
      </c>
      <c r="C35" s="13" t="s">
        <v>8</v>
      </c>
      <c r="D35" s="14">
        <v>731</v>
      </c>
      <c r="E35" s="18" t="s">
        <v>76</v>
      </c>
      <c r="F35" s="19" t="s">
        <v>2</v>
      </c>
      <c r="G35" s="16" t="s">
        <v>7</v>
      </c>
      <c r="H35" s="17">
        <v>0.05</v>
      </c>
      <c r="I35" s="57"/>
      <c r="J35" s="57">
        <f>H35*I35</f>
        <v>0</v>
      </c>
      <c r="K35" s="57" t="s">
        <v>136</v>
      </c>
      <c r="L35" s="29"/>
      <c r="M35" s="29"/>
    </row>
    <row r="36" spans="1:13" ht="12.75" customHeight="1" x14ac:dyDescent="0.2">
      <c r="F36" s="15" t="s">
        <v>115</v>
      </c>
      <c r="G36" s="16"/>
      <c r="I36" s="57"/>
      <c r="J36" s="83">
        <f>SUM(J32:J35)</f>
        <v>0</v>
      </c>
      <c r="K36" s="57"/>
      <c r="L36" s="29"/>
      <c r="M36" s="29"/>
    </row>
    <row r="37" spans="1:13" ht="12.75" customHeight="1" x14ac:dyDescent="0.2">
      <c r="F37" s="15" t="s">
        <v>116</v>
      </c>
      <c r="G37" s="16"/>
      <c r="I37" s="57"/>
      <c r="J37" s="57"/>
      <c r="K37" s="57"/>
      <c r="L37" s="29"/>
      <c r="M37" s="29"/>
    </row>
    <row r="38" spans="1:13" ht="12.75" customHeight="1" x14ac:dyDescent="0.2">
      <c r="A38" s="13">
        <f>A35+1</f>
        <v>25</v>
      </c>
      <c r="B38" s="13" t="s">
        <v>141</v>
      </c>
      <c r="C38" s="13" t="s">
        <v>8</v>
      </c>
      <c r="D38" s="14">
        <v>731</v>
      </c>
      <c r="E38" s="18" t="s">
        <v>77</v>
      </c>
      <c r="F38" s="19" t="s">
        <v>35</v>
      </c>
      <c r="G38" s="16" t="s">
        <v>6</v>
      </c>
      <c r="H38" s="17">
        <v>106</v>
      </c>
      <c r="I38" s="57"/>
      <c r="J38" s="57">
        <f t="shared" ref="J38:J44" si="3">H38*I38</f>
        <v>0</v>
      </c>
      <c r="K38" s="57" t="s">
        <v>136</v>
      </c>
      <c r="L38" s="29"/>
      <c r="M38" s="29"/>
    </row>
    <row r="39" spans="1:13" ht="12.75" customHeight="1" x14ac:dyDescent="0.2">
      <c r="A39" s="13">
        <f t="shared" si="1"/>
        <v>26</v>
      </c>
      <c r="B39" s="13" t="s">
        <v>141</v>
      </c>
      <c r="C39" s="13" t="s">
        <v>8</v>
      </c>
      <c r="D39" s="14">
        <v>731</v>
      </c>
      <c r="E39" s="18" t="s">
        <v>78</v>
      </c>
      <c r="F39" s="19" t="s">
        <v>36</v>
      </c>
      <c r="G39" s="16" t="s">
        <v>6</v>
      </c>
      <c r="H39" s="17">
        <v>29</v>
      </c>
      <c r="I39" s="57"/>
      <c r="J39" s="57">
        <f t="shared" si="3"/>
        <v>0</v>
      </c>
      <c r="K39" s="57" t="s">
        <v>136</v>
      </c>
      <c r="L39" s="29"/>
      <c r="M39" s="29"/>
    </row>
    <row r="40" spans="1:13" ht="12.75" customHeight="1" x14ac:dyDescent="0.2">
      <c r="A40" s="13">
        <f t="shared" si="1"/>
        <v>27</v>
      </c>
      <c r="B40" s="13" t="s">
        <v>141</v>
      </c>
      <c r="C40" s="13" t="s">
        <v>8</v>
      </c>
      <c r="D40" s="14">
        <v>731</v>
      </c>
      <c r="E40" s="18" t="s">
        <v>79</v>
      </c>
      <c r="F40" s="19" t="s">
        <v>37</v>
      </c>
      <c r="G40" s="16" t="s">
        <v>6</v>
      </c>
      <c r="H40" s="17">
        <v>8</v>
      </c>
      <c r="I40" s="57"/>
      <c r="J40" s="57">
        <f t="shared" si="3"/>
        <v>0</v>
      </c>
      <c r="K40" s="57" t="s">
        <v>136</v>
      </c>
      <c r="L40" s="29"/>
      <c r="M40" s="29"/>
    </row>
    <row r="41" spans="1:13" ht="12.75" customHeight="1" x14ac:dyDescent="0.2">
      <c r="A41" s="13">
        <f t="shared" si="1"/>
        <v>28</v>
      </c>
      <c r="B41" s="13" t="s">
        <v>141</v>
      </c>
      <c r="C41" s="13" t="s">
        <v>8</v>
      </c>
      <c r="D41" s="14">
        <v>731</v>
      </c>
      <c r="E41" s="18" t="s">
        <v>80</v>
      </c>
      <c r="F41" s="19" t="s">
        <v>38</v>
      </c>
      <c r="G41" s="16" t="s">
        <v>6</v>
      </c>
      <c r="H41" s="17">
        <v>5</v>
      </c>
      <c r="I41" s="57"/>
      <c r="J41" s="57">
        <f t="shared" si="3"/>
        <v>0</v>
      </c>
      <c r="K41" s="57" t="s">
        <v>136</v>
      </c>
      <c r="L41" s="29"/>
      <c r="M41" s="29"/>
    </row>
    <row r="42" spans="1:13" ht="12.75" customHeight="1" x14ac:dyDescent="0.2">
      <c r="A42" s="13">
        <f t="shared" si="1"/>
        <v>29</v>
      </c>
      <c r="B42" s="13" t="s">
        <v>142</v>
      </c>
      <c r="C42" s="13" t="s">
        <v>8</v>
      </c>
      <c r="D42" s="14">
        <v>731</v>
      </c>
      <c r="E42" s="18" t="s">
        <v>81</v>
      </c>
      <c r="F42" s="19" t="s">
        <v>23</v>
      </c>
      <c r="G42" s="16" t="s">
        <v>6</v>
      </c>
      <c r="H42" s="17">
        <f>SUM(H38:H41)</f>
        <v>148</v>
      </c>
      <c r="I42" s="57"/>
      <c r="J42" s="57">
        <f>H42*I42</f>
        <v>0</v>
      </c>
      <c r="K42" s="57" t="s">
        <v>136</v>
      </c>
      <c r="L42" s="29"/>
      <c r="M42" s="29"/>
    </row>
    <row r="43" spans="1:13" ht="12.75" customHeight="1" x14ac:dyDescent="0.2">
      <c r="A43" s="13">
        <f t="shared" si="1"/>
        <v>30</v>
      </c>
      <c r="B43" s="13" t="s">
        <v>142</v>
      </c>
      <c r="C43" s="13" t="s">
        <v>8</v>
      </c>
      <c r="D43" s="14">
        <v>731</v>
      </c>
      <c r="E43" s="18" t="s">
        <v>82</v>
      </c>
      <c r="F43" s="19" t="s">
        <v>39</v>
      </c>
      <c r="G43" s="16" t="s">
        <v>6</v>
      </c>
      <c r="H43" s="17">
        <v>4</v>
      </c>
      <c r="I43" s="57"/>
      <c r="J43" s="57">
        <f t="shared" si="3"/>
        <v>0</v>
      </c>
      <c r="K43" s="57" t="s">
        <v>136</v>
      </c>
      <c r="L43" s="29"/>
      <c r="M43" s="29"/>
    </row>
    <row r="44" spans="1:13" ht="12.75" customHeight="1" x14ac:dyDescent="0.2">
      <c r="A44" s="13">
        <f t="shared" si="1"/>
        <v>31</v>
      </c>
      <c r="B44" s="13" t="s">
        <v>142</v>
      </c>
      <c r="C44" s="13" t="s">
        <v>8</v>
      </c>
      <c r="D44" s="14">
        <v>731</v>
      </c>
      <c r="E44" s="18" t="s">
        <v>118</v>
      </c>
      <c r="F44" s="19" t="s">
        <v>119</v>
      </c>
      <c r="G44" s="16" t="s">
        <v>7</v>
      </c>
      <c r="H44" s="17">
        <v>0.1</v>
      </c>
      <c r="I44" s="57"/>
      <c r="J44" s="57">
        <f t="shared" si="3"/>
        <v>0</v>
      </c>
      <c r="K44" s="57" t="s">
        <v>136</v>
      </c>
      <c r="L44" s="29"/>
      <c r="M44" s="29"/>
    </row>
    <row r="45" spans="1:13" ht="12.75" customHeight="1" x14ac:dyDescent="0.2">
      <c r="E45" s="18"/>
      <c r="F45" s="15" t="s">
        <v>71</v>
      </c>
      <c r="G45" s="16"/>
      <c r="H45" s="3"/>
      <c r="I45" s="57"/>
      <c r="J45" s="83">
        <f>SUM(J38:J44)</f>
        <v>0</v>
      </c>
      <c r="K45" s="57"/>
      <c r="L45" s="29"/>
      <c r="M45" s="29"/>
    </row>
    <row r="46" spans="1:13" ht="12.75" customHeight="1" x14ac:dyDescent="0.2">
      <c r="F46" s="15" t="s">
        <v>70</v>
      </c>
      <c r="G46" s="16"/>
      <c r="I46" s="57"/>
      <c r="J46" s="57"/>
      <c r="K46" s="57"/>
      <c r="L46" s="29"/>
      <c r="M46" s="29"/>
    </row>
    <row r="47" spans="1:13" ht="12.75" customHeight="1" x14ac:dyDescent="0.2">
      <c r="A47" s="13">
        <f>A44+1</f>
        <v>32</v>
      </c>
      <c r="B47" s="13" t="s">
        <v>142</v>
      </c>
      <c r="C47" s="13" t="s">
        <v>8</v>
      </c>
      <c r="D47" s="14">
        <v>731</v>
      </c>
      <c r="E47" s="18" t="s">
        <v>83</v>
      </c>
      <c r="F47" s="19" t="s">
        <v>24</v>
      </c>
      <c r="G47" s="16" t="s">
        <v>9</v>
      </c>
      <c r="H47" s="21">
        <v>3</v>
      </c>
      <c r="I47" s="57"/>
      <c r="J47" s="57">
        <f t="shared" ref="J47:J55" si="4">H47*I47</f>
        <v>0</v>
      </c>
      <c r="K47" s="57" t="s">
        <v>136</v>
      </c>
      <c r="L47" s="29"/>
      <c r="M47" s="29"/>
    </row>
    <row r="48" spans="1:13" ht="12.75" customHeight="1" x14ac:dyDescent="0.2">
      <c r="A48" s="13">
        <f t="shared" ref="A48:A72" si="5">A47+1</f>
        <v>33</v>
      </c>
      <c r="B48" s="13" t="s">
        <v>142</v>
      </c>
      <c r="C48" s="13" t="s">
        <v>8</v>
      </c>
      <c r="D48" s="14">
        <v>731</v>
      </c>
      <c r="E48" s="18" t="s">
        <v>121</v>
      </c>
      <c r="F48" s="19" t="s">
        <v>120</v>
      </c>
      <c r="G48" s="16" t="s">
        <v>9</v>
      </c>
      <c r="H48" s="21">
        <v>3</v>
      </c>
      <c r="I48" s="57"/>
      <c r="J48" s="57">
        <f t="shared" si="4"/>
        <v>0</v>
      </c>
      <c r="K48" s="57" t="s">
        <v>136</v>
      </c>
      <c r="L48" s="29"/>
      <c r="M48" s="29"/>
    </row>
    <row r="49" spans="1:13" ht="12.75" customHeight="1" x14ac:dyDescent="0.2">
      <c r="A49" s="13">
        <f t="shared" si="5"/>
        <v>34</v>
      </c>
      <c r="B49" s="13" t="s">
        <v>141</v>
      </c>
      <c r="C49" s="13" t="s">
        <v>8</v>
      </c>
      <c r="D49" s="14">
        <v>731</v>
      </c>
      <c r="E49" s="14" t="s">
        <v>84</v>
      </c>
      <c r="F49" s="1" t="s">
        <v>1</v>
      </c>
      <c r="G49" s="16" t="s">
        <v>9</v>
      </c>
      <c r="H49" s="17">
        <v>3</v>
      </c>
      <c r="I49" s="57"/>
      <c r="J49" s="57">
        <f t="shared" si="4"/>
        <v>0</v>
      </c>
      <c r="K49" s="57" t="s">
        <v>136</v>
      </c>
      <c r="L49" s="29"/>
      <c r="M49" s="29"/>
    </row>
    <row r="50" spans="1:13" ht="12.75" customHeight="1" x14ac:dyDescent="0.2">
      <c r="A50" s="13">
        <f t="shared" si="5"/>
        <v>35</v>
      </c>
      <c r="B50" s="13" t="s">
        <v>141</v>
      </c>
      <c r="C50" s="13" t="s">
        <v>8</v>
      </c>
      <c r="D50" s="37">
        <v>731</v>
      </c>
      <c r="E50" s="14" t="s">
        <v>123</v>
      </c>
      <c r="F50" s="1" t="s">
        <v>122</v>
      </c>
      <c r="G50" s="16" t="s">
        <v>9</v>
      </c>
      <c r="H50" s="17">
        <v>2</v>
      </c>
      <c r="I50" s="57"/>
      <c r="J50" s="57">
        <f t="shared" si="4"/>
        <v>0</v>
      </c>
      <c r="K50" s="57" t="s">
        <v>136</v>
      </c>
      <c r="L50" s="29"/>
      <c r="M50" s="29"/>
    </row>
    <row r="51" spans="1:13" ht="12.75" customHeight="1" x14ac:dyDescent="0.2">
      <c r="A51" s="13">
        <f t="shared" si="5"/>
        <v>36</v>
      </c>
      <c r="B51" s="13" t="s">
        <v>141</v>
      </c>
      <c r="C51" s="13" t="s">
        <v>8</v>
      </c>
      <c r="D51" s="37">
        <v>731</v>
      </c>
      <c r="E51" s="14" t="s">
        <v>85</v>
      </c>
      <c r="F51" s="1" t="s">
        <v>48</v>
      </c>
      <c r="G51" s="16" t="s">
        <v>9</v>
      </c>
      <c r="H51" s="17">
        <v>1</v>
      </c>
      <c r="I51" s="57"/>
      <c r="J51" s="57">
        <f t="shared" si="4"/>
        <v>0</v>
      </c>
      <c r="K51" s="57" t="s">
        <v>136</v>
      </c>
      <c r="L51" s="29"/>
      <c r="M51" s="29"/>
    </row>
    <row r="52" spans="1:13" ht="12.75" customHeight="1" x14ac:dyDescent="0.2">
      <c r="A52" s="13">
        <f t="shared" si="5"/>
        <v>37</v>
      </c>
      <c r="B52" s="13" t="s">
        <v>141</v>
      </c>
      <c r="C52" s="13" t="s">
        <v>8</v>
      </c>
      <c r="D52" s="14" t="s">
        <v>21</v>
      </c>
      <c r="E52" s="14" t="s">
        <v>21</v>
      </c>
      <c r="F52" s="1" t="s">
        <v>32</v>
      </c>
      <c r="G52" s="16" t="s">
        <v>9</v>
      </c>
      <c r="H52" s="17">
        <v>13</v>
      </c>
      <c r="I52" s="57"/>
      <c r="J52" s="57">
        <f t="shared" si="4"/>
        <v>0</v>
      </c>
      <c r="K52" s="57" t="s">
        <v>137</v>
      </c>
      <c r="L52" s="29"/>
      <c r="M52" s="29"/>
    </row>
    <row r="53" spans="1:13" ht="26.25" customHeight="1" x14ac:dyDescent="0.2">
      <c r="A53" s="13">
        <f t="shared" si="5"/>
        <v>38</v>
      </c>
      <c r="B53" s="13" t="s">
        <v>141</v>
      </c>
      <c r="C53" s="13" t="s">
        <v>8</v>
      </c>
      <c r="D53" s="14" t="s">
        <v>21</v>
      </c>
      <c r="E53" s="14" t="s">
        <v>21</v>
      </c>
      <c r="F53" s="1" t="s">
        <v>33</v>
      </c>
      <c r="G53" s="16" t="s">
        <v>9</v>
      </c>
      <c r="H53" s="17">
        <v>13</v>
      </c>
      <c r="I53" s="57"/>
      <c r="J53" s="57">
        <f>H53*I53</f>
        <v>0</v>
      </c>
      <c r="K53" s="57" t="s">
        <v>137</v>
      </c>
      <c r="L53" s="29"/>
      <c r="M53" s="29"/>
    </row>
    <row r="54" spans="1:13" ht="31.5" x14ac:dyDescent="0.2">
      <c r="A54" s="13">
        <f t="shared" si="5"/>
        <v>39</v>
      </c>
      <c r="B54" s="13" t="s">
        <v>141</v>
      </c>
      <c r="C54" s="13" t="s">
        <v>8</v>
      </c>
      <c r="D54" s="14" t="s">
        <v>21</v>
      </c>
      <c r="E54" s="14" t="s">
        <v>21</v>
      </c>
      <c r="F54" s="1" t="s">
        <v>68</v>
      </c>
      <c r="G54" s="16" t="s">
        <v>9</v>
      </c>
      <c r="H54" s="17">
        <v>4</v>
      </c>
      <c r="I54" s="57"/>
      <c r="J54" s="57">
        <f t="shared" si="4"/>
        <v>0</v>
      </c>
      <c r="K54" s="57" t="s">
        <v>137</v>
      </c>
      <c r="L54" s="29"/>
      <c r="M54" s="29"/>
    </row>
    <row r="55" spans="1:13" ht="12.75" customHeight="1" x14ac:dyDescent="0.2">
      <c r="A55" s="13">
        <f t="shared" si="5"/>
        <v>40</v>
      </c>
      <c r="B55" s="13" t="s">
        <v>142</v>
      </c>
      <c r="C55" s="13" t="s">
        <v>8</v>
      </c>
      <c r="D55" s="14">
        <v>731</v>
      </c>
      <c r="E55" s="18" t="s">
        <v>124</v>
      </c>
      <c r="F55" s="19" t="s">
        <v>119</v>
      </c>
      <c r="G55" s="16" t="s">
        <v>7</v>
      </c>
      <c r="H55" s="17">
        <v>0.1</v>
      </c>
      <c r="I55" s="57"/>
      <c r="J55" s="57">
        <f t="shared" si="4"/>
        <v>0</v>
      </c>
      <c r="K55" s="57" t="s">
        <v>136</v>
      </c>
      <c r="L55" s="29"/>
      <c r="M55" s="29"/>
    </row>
    <row r="56" spans="1:13" ht="12.75" customHeight="1" x14ac:dyDescent="0.2">
      <c r="E56" s="18"/>
      <c r="F56" s="15" t="s">
        <v>69</v>
      </c>
      <c r="G56" s="16"/>
      <c r="I56" s="57"/>
      <c r="J56" s="83">
        <f>SUM(J47:J55)</f>
        <v>0</v>
      </c>
      <c r="K56" s="57"/>
      <c r="L56" s="29"/>
      <c r="M56" s="29"/>
    </row>
    <row r="57" spans="1:13" ht="12.75" customHeight="1" x14ac:dyDescent="0.2">
      <c r="F57" s="15" t="s">
        <v>72</v>
      </c>
      <c r="G57" s="16"/>
      <c r="I57" s="57"/>
      <c r="J57" s="57" t="s">
        <v>11</v>
      </c>
      <c r="K57" s="57"/>
      <c r="L57" s="29"/>
      <c r="M57" s="29"/>
    </row>
    <row r="58" spans="1:13" ht="49.5" customHeight="1" x14ac:dyDescent="0.2">
      <c r="C58" s="13" t="s">
        <v>8</v>
      </c>
      <c r="D58" s="14">
        <v>731</v>
      </c>
      <c r="E58" s="66"/>
      <c r="F58" s="1" t="s">
        <v>54</v>
      </c>
      <c r="G58" s="16"/>
      <c r="I58" s="57"/>
      <c r="J58" s="67" t="s">
        <v>11</v>
      </c>
      <c r="K58" s="57"/>
      <c r="L58" s="29"/>
      <c r="M58" s="29"/>
    </row>
    <row r="59" spans="1:13" ht="15" customHeight="1" x14ac:dyDescent="0.2">
      <c r="A59" s="13">
        <f>A55+1</f>
        <v>41</v>
      </c>
      <c r="B59" s="13" t="s">
        <v>141</v>
      </c>
      <c r="C59" s="13" t="s">
        <v>8</v>
      </c>
      <c r="D59" s="14">
        <v>731</v>
      </c>
      <c r="E59" s="14" t="s">
        <v>126</v>
      </c>
      <c r="F59" s="2" t="s">
        <v>125</v>
      </c>
      <c r="G59" s="14" t="s">
        <v>9</v>
      </c>
      <c r="H59" s="17">
        <v>2</v>
      </c>
      <c r="I59" s="57"/>
      <c r="J59" s="67">
        <f>H59*I59</f>
        <v>0</v>
      </c>
      <c r="K59" s="57" t="s">
        <v>136</v>
      </c>
      <c r="L59" s="29"/>
      <c r="M59" s="29"/>
    </row>
    <row r="60" spans="1:13" ht="15" customHeight="1" x14ac:dyDescent="0.2">
      <c r="A60" s="13">
        <f>A59+1</f>
        <v>42</v>
      </c>
      <c r="B60" s="13" t="s">
        <v>141</v>
      </c>
      <c r="C60" s="13" t="s">
        <v>8</v>
      </c>
      <c r="D60" s="14">
        <v>731</v>
      </c>
      <c r="E60" s="14" t="s">
        <v>127</v>
      </c>
      <c r="F60" s="2" t="s">
        <v>51</v>
      </c>
      <c r="G60" s="14" t="s">
        <v>9</v>
      </c>
      <c r="H60" s="17">
        <v>1</v>
      </c>
      <c r="I60" s="57"/>
      <c r="J60" s="67">
        <f>H60*I60</f>
        <v>0</v>
      </c>
      <c r="K60" s="57" t="s">
        <v>136</v>
      </c>
      <c r="L60" s="29"/>
      <c r="M60" s="29"/>
    </row>
    <row r="61" spans="1:13" ht="46.5" customHeight="1" x14ac:dyDescent="0.2">
      <c r="C61" s="13" t="s">
        <v>8</v>
      </c>
      <c r="D61" s="14">
        <v>731</v>
      </c>
      <c r="E61" s="66"/>
      <c r="F61" s="1" t="s">
        <v>49</v>
      </c>
      <c r="G61" s="16"/>
      <c r="I61" s="57"/>
      <c r="J61" s="67" t="s">
        <v>11</v>
      </c>
      <c r="K61" s="57"/>
      <c r="L61" s="29"/>
      <c r="M61" s="29"/>
    </row>
    <row r="62" spans="1:13" ht="15" customHeight="1" x14ac:dyDescent="0.2">
      <c r="A62" s="13">
        <f>A60+1</f>
        <v>43</v>
      </c>
      <c r="B62" s="13" t="s">
        <v>141</v>
      </c>
      <c r="C62" s="13" t="s">
        <v>8</v>
      </c>
      <c r="D62" s="14">
        <v>731</v>
      </c>
      <c r="E62" s="14" t="s">
        <v>129</v>
      </c>
      <c r="F62" s="2" t="s">
        <v>128</v>
      </c>
      <c r="G62" s="14" t="s">
        <v>9</v>
      </c>
      <c r="H62" s="17">
        <v>1</v>
      </c>
      <c r="I62" s="57"/>
      <c r="J62" s="67">
        <f>H62*I62</f>
        <v>0</v>
      </c>
      <c r="K62" s="57" t="s">
        <v>136</v>
      </c>
      <c r="L62" s="29"/>
      <c r="M62" s="29"/>
    </row>
    <row r="63" spans="1:13" ht="15" customHeight="1" x14ac:dyDescent="0.2">
      <c r="A63" s="13">
        <f t="shared" si="5"/>
        <v>44</v>
      </c>
      <c r="B63" s="13" t="s">
        <v>141</v>
      </c>
      <c r="C63" s="13" t="s">
        <v>8</v>
      </c>
      <c r="D63" s="14">
        <v>731</v>
      </c>
      <c r="E63" s="14" t="s">
        <v>130</v>
      </c>
      <c r="F63" s="2" t="s">
        <v>52</v>
      </c>
      <c r="G63" s="14" t="s">
        <v>9</v>
      </c>
      <c r="H63" s="17">
        <v>3</v>
      </c>
      <c r="I63" s="57"/>
      <c r="J63" s="67">
        <f>H63*I63</f>
        <v>0</v>
      </c>
      <c r="K63" s="57" t="s">
        <v>136</v>
      </c>
      <c r="L63" s="29"/>
      <c r="M63" s="29"/>
    </row>
    <row r="64" spans="1:13" ht="12.75" hidden="1" customHeight="1" x14ac:dyDescent="0.2">
      <c r="A64" s="13">
        <f t="shared" si="5"/>
        <v>45</v>
      </c>
      <c r="I64" s="57"/>
      <c r="J64" s="67"/>
      <c r="K64" s="57" t="s">
        <v>136</v>
      </c>
      <c r="L64" s="29"/>
      <c r="M64" s="29"/>
    </row>
    <row r="65" spans="1:28" ht="12.75" hidden="1" customHeight="1" x14ac:dyDescent="0.2">
      <c r="A65" s="13">
        <f t="shared" si="5"/>
        <v>46</v>
      </c>
      <c r="I65" s="57"/>
      <c r="J65" s="67"/>
      <c r="K65" s="57" t="s">
        <v>136</v>
      </c>
      <c r="L65" s="29"/>
      <c r="M65" s="29"/>
    </row>
    <row r="66" spans="1:28" ht="12.75" hidden="1" customHeight="1" x14ac:dyDescent="0.2">
      <c r="A66" s="13">
        <f t="shared" si="5"/>
        <v>47</v>
      </c>
      <c r="I66" s="57"/>
      <c r="J66" s="67"/>
      <c r="K66" s="57" t="s">
        <v>136</v>
      </c>
      <c r="L66" s="29"/>
      <c r="M66" s="29"/>
    </row>
    <row r="67" spans="1:28" ht="48" customHeight="1" x14ac:dyDescent="0.2">
      <c r="C67" s="13" t="s">
        <v>8</v>
      </c>
      <c r="D67" s="14">
        <v>731</v>
      </c>
      <c r="E67" s="66"/>
      <c r="F67" s="1" t="s">
        <v>50</v>
      </c>
      <c r="G67" s="16"/>
      <c r="I67" s="57"/>
      <c r="J67" s="67" t="s">
        <v>11</v>
      </c>
      <c r="K67" s="57"/>
      <c r="L67" s="29"/>
      <c r="M67" s="29"/>
    </row>
    <row r="68" spans="1:28" s="59" customFormat="1" ht="11.25" customHeight="1" x14ac:dyDescent="0.2">
      <c r="A68" s="13">
        <f>A63+1</f>
        <v>45</v>
      </c>
      <c r="B68" s="13" t="s">
        <v>141</v>
      </c>
      <c r="C68" s="13" t="s">
        <v>8</v>
      </c>
      <c r="D68" s="14">
        <v>731</v>
      </c>
      <c r="E68" s="14" t="s">
        <v>131</v>
      </c>
      <c r="F68" s="2" t="s">
        <v>53</v>
      </c>
      <c r="G68" s="14" t="s">
        <v>9</v>
      </c>
      <c r="H68" s="17">
        <v>2</v>
      </c>
      <c r="I68" s="57"/>
      <c r="J68" s="67">
        <f>H68*I68</f>
        <v>0</v>
      </c>
      <c r="K68" s="57" t="s">
        <v>136</v>
      </c>
      <c r="L68" s="29"/>
      <c r="M68" s="29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3"/>
      <c r="Y68" s="3"/>
      <c r="Z68" s="3"/>
      <c r="AA68" s="3"/>
      <c r="AB68" s="3"/>
    </row>
    <row r="69" spans="1:28" ht="12.75" customHeight="1" x14ac:dyDescent="0.2">
      <c r="A69" s="13">
        <f t="shared" si="5"/>
        <v>46</v>
      </c>
      <c r="B69" s="13" t="s">
        <v>142</v>
      </c>
      <c r="C69" s="13" t="s">
        <v>8</v>
      </c>
      <c r="D69" s="14">
        <v>731</v>
      </c>
      <c r="E69" s="18" t="s">
        <v>86</v>
      </c>
      <c r="F69" s="19" t="s">
        <v>87</v>
      </c>
      <c r="G69" s="16" t="s">
        <v>9</v>
      </c>
      <c r="H69" s="17">
        <v>4</v>
      </c>
      <c r="I69" s="57"/>
      <c r="J69" s="57">
        <f>H69*I69</f>
        <v>0</v>
      </c>
      <c r="K69" s="57" t="s">
        <v>136</v>
      </c>
      <c r="L69" s="29"/>
      <c r="M69" s="29"/>
    </row>
    <row r="70" spans="1:28" ht="14.25" customHeight="1" x14ac:dyDescent="0.2">
      <c r="C70" s="13" t="s">
        <v>8</v>
      </c>
      <c r="D70" s="14">
        <v>731</v>
      </c>
      <c r="E70" s="66" t="s">
        <v>11</v>
      </c>
      <c r="F70" s="19" t="s">
        <v>55</v>
      </c>
      <c r="G70" s="16"/>
      <c r="H70" s="17" t="s">
        <v>11</v>
      </c>
      <c r="I70" s="57"/>
      <c r="J70" s="57" t="s">
        <v>11</v>
      </c>
      <c r="K70" s="57"/>
      <c r="L70" s="29"/>
      <c r="M70" s="29"/>
    </row>
    <row r="71" spans="1:28" ht="14.25" customHeight="1" x14ac:dyDescent="0.2">
      <c r="A71" s="13">
        <f>A69+1</f>
        <v>47</v>
      </c>
      <c r="B71" s="13" t="s">
        <v>141</v>
      </c>
      <c r="C71" s="13" t="s">
        <v>8</v>
      </c>
      <c r="D71" s="14">
        <v>731</v>
      </c>
      <c r="E71" s="14" t="s">
        <v>21</v>
      </c>
      <c r="F71" s="78" t="s">
        <v>132</v>
      </c>
      <c r="G71" s="16" t="s">
        <v>9</v>
      </c>
      <c r="H71" s="69">
        <v>4</v>
      </c>
      <c r="I71" s="57"/>
      <c r="J71" s="41">
        <f>H71*I71</f>
        <v>0</v>
      </c>
      <c r="K71" s="57" t="s">
        <v>137</v>
      </c>
      <c r="L71" s="29"/>
      <c r="M71" s="29"/>
    </row>
    <row r="72" spans="1:28" ht="12.75" customHeight="1" x14ac:dyDescent="0.2">
      <c r="A72" s="13">
        <f t="shared" si="5"/>
        <v>48</v>
      </c>
      <c r="B72" s="13" t="s">
        <v>142</v>
      </c>
      <c r="C72" s="36" t="s">
        <v>8</v>
      </c>
      <c r="D72" s="37">
        <v>731</v>
      </c>
      <c r="E72" s="61" t="s">
        <v>133</v>
      </c>
      <c r="F72" s="38" t="s">
        <v>134</v>
      </c>
      <c r="G72" s="39" t="s">
        <v>7</v>
      </c>
      <c r="H72" s="40">
        <v>0.39</v>
      </c>
      <c r="I72" s="57"/>
      <c r="J72" s="41">
        <f>H72*I72</f>
        <v>0</v>
      </c>
      <c r="K72" s="57" t="s">
        <v>136</v>
      </c>
      <c r="L72" s="29"/>
      <c r="M72" s="29"/>
    </row>
    <row r="73" spans="1:28" ht="12.75" customHeight="1" x14ac:dyDescent="0.2">
      <c r="C73" s="15" t="s">
        <v>11</v>
      </c>
      <c r="D73" s="15" t="s">
        <v>11</v>
      </c>
      <c r="E73" s="15" t="s">
        <v>11</v>
      </c>
      <c r="F73" s="15" t="s">
        <v>88</v>
      </c>
      <c r="G73" s="15"/>
      <c r="H73" s="15"/>
      <c r="I73" s="57"/>
      <c r="J73" s="84">
        <f>SUM(J59:J72)</f>
        <v>0</v>
      </c>
      <c r="K73" s="57"/>
      <c r="L73" s="29"/>
      <c r="M73" s="29"/>
    </row>
    <row r="74" spans="1:28" ht="12.75" customHeight="1" x14ac:dyDescent="0.2">
      <c r="F74" s="15" t="s">
        <v>89</v>
      </c>
      <c r="G74" s="16"/>
      <c r="H74" s="3"/>
      <c r="I74" s="57"/>
      <c r="J74" s="57" t="s">
        <v>11</v>
      </c>
      <c r="K74" s="57"/>
      <c r="L74" s="29"/>
      <c r="M74" s="29"/>
    </row>
    <row r="75" spans="1:28" ht="12.75" customHeight="1" x14ac:dyDescent="0.2">
      <c r="A75" s="13">
        <f>A72+1</f>
        <v>49</v>
      </c>
      <c r="B75" s="13" t="s">
        <v>142</v>
      </c>
      <c r="C75" s="36" t="s">
        <v>8</v>
      </c>
      <c r="D75" s="37">
        <v>767</v>
      </c>
      <c r="E75" s="62" t="s">
        <v>91</v>
      </c>
      <c r="F75" s="38" t="s">
        <v>40</v>
      </c>
      <c r="G75" s="39" t="s">
        <v>41</v>
      </c>
      <c r="H75" s="40">
        <v>20</v>
      </c>
      <c r="I75" s="57"/>
      <c r="J75" s="41">
        <f>H75*I75</f>
        <v>0</v>
      </c>
      <c r="K75" s="57" t="s">
        <v>136</v>
      </c>
      <c r="L75" s="29"/>
      <c r="M75" s="29"/>
    </row>
    <row r="76" spans="1:28" ht="12.75" customHeight="1" x14ac:dyDescent="0.2">
      <c r="A76" s="13">
        <f t="shared" ref="A76:A88" si="6">A75+1</f>
        <v>50</v>
      </c>
      <c r="B76" s="13" t="s">
        <v>141</v>
      </c>
      <c r="C76" s="36" t="s">
        <v>8</v>
      </c>
      <c r="D76" s="37">
        <v>767</v>
      </c>
      <c r="E76" s="61" t="s">
        <v>21</v>
      </c>
      <c r="F76" s="38" t="s">
        <v>42</v>
      </c>
      <c r="G76" s="39" t="s">
        <v>41</v>
      </c>
      <c r="H76" s="40">
        <v>20</v>
      </c>
      <c r="I76" s="57"/>
      <c r="J76" s="41">
        <f>H76*I76</f>
        <v>0</v>
      </c>
      <c r="K76" s="57" t="s">
        <v>137</v>
      </c>
      <c r="L76" s="29"/>
      <c r="M76" s="29"/>
    </row>
    <row r="77" spans="1:28" ht="12.75" customHeight="1" x14ac:dyDescent="0.2">
      <c r="A77" s="13">
        <f t="shared" si="6"/>
        <v>51</v>
      </c>
      <c r="B77" s="13" t="s">
        <v>141</v>
      </c>
      <c r="C77" s="63" t="s">
        <v>8</v>
      </c>
      <c r="D77" s="37">
        <v>767</v>
      </c>
      <c r="E77" s="64" t="s">
        <v>21</v>
      </c>
      <c r="F77" s="65" t="s">
        <v>43</v>
      </c>
      <c r="G77" s="63" t="s">
        <v>44</v>
      </c>
      <c r="H77" s="40">
        <v>1</v>
      </c>
      <c r="I77" s="57"/>
      <c r="J77" s="60">
        <f>H77*I77</f>
        <v>0</v>
      </c>
      <c r="K77" s="57" t="s">
        <v>137</v>
      </c>
      <c r="L77" s="29"/>
      <c r="M77" s="29"/>
    </row>
    <row r="78" spans="1:28" ht="12.75" customHeight="1" x14ac:dyDescent="0.2">
      <c r="A78" s="13">
        <f t="shared" si="6"/>
        <v>52</v>
      </c>
      <c r="B78" s="13" t="s">
        <v>142</v>
      </c>
      <c r="C78" s="36" t="s">
        <v>8</v>
      </c>
      <c r="D78" s="37">
        <v>767</v>
      </c>
      <c r="E78" s="62" t="s">
        <v>92</v>
      </c>
      <c r="F78" s="38" t="s">
        <v>45</v>
      </c>
      <c r="G78" s="39" t="s">
        <v>7</v>
      </c>
      <c r="H78" s="40">
        <v>0.1</v>
      </c>
      <c r="I78" s="57"/>
      <c r="J78" s="60">
        <f>H78*I78</f>
        <v>0</v>
      </c>
      <c r="K78" s="57" t="s">
        <v>136</v>
      </c>
      <c r="L78" s="29"/>
      <c r="M78" s="29"/>
    </row>
    <row r="79" spans="1:28" ht="12.75" customHeight="1" x14ac:dyDescent="0.2">
      <c r="A79" s="13">
        <f t="shared" si="6"/>
        <v>53</v>
      </c>
      <c r="B79" s="13" t="s">
        <v>142</v>
      </c>
      <c r="C79" s="36" t="s">
        <v>8</v>
      </c>
      <c r="D79" s="37">
        <v>767</v>
      </c>
      <c r="E79" s="62" t="s">
        <v>93</v>
      </c>
      <c r="F79" s="38" t="s">
        <v>46</v>
      </c>
      <c r="G79" s="39" t="s">
        <v>7</v>
      </c>
      <c r="H79" s="40">
        <v>0.1</v>
      </c>
      <c r="I79" s="57"/>
      <c r="J79" s="60">
        <f>H79*I79</f>
        <v>0</v>
      </c>
      <c r="K79" s="57" t="s">
        <v>136</v>
      </c>
      <c r="L79" s="29"/>
      <c r="M79" s="29"/>
    </row>
    <row r="80" spans="1:28" ht="13.5" customHeight="1" x14ac:dyDescent="0.2">
      <c r="C80" s="36"/>
      <c r="D80" s="37"/>
      <c r="E80" s="62"/>
      <c r="F80" s="15" t="s">
        <v>90</v>
      </c>
      <c r="G80" s="39"/>
      <c r="H80" s="40"/>
      <c r="I80" s="57"/>
      <c r="J80" s="85">
        <f>SUM(J75:J79)</f>
        <v>0</v>
      </c>
      <c r="K80" s="57"/>
      <c r="L80" s="29"/>
      <c r="M80" s="29"/>
    </row>
    <row r="81" spans="1:13" x14ac:dyDescent="0.2">
      <c r="F81" s="15" t="s">
        <v>94</v>
      </c>
      <c r="G81" s="16"/>
      <c r="H81" s="3"/>
      <c r="I81" s="57"/>
      <c r="K81" s="57"/>
      <c r="L81" s="29"/>
      <c r="M81" s="29"/>
    </row>
    <row r="82" spans="1:13" x14ac:dyDescent="0.2">
      <c r="A82" s="13">
        <f>A79+1</f>
        <v>54</v>
      </c>
      <c r="B82" s="13" t="s">
        <v>143</v>
      </c>
      <c r="C82" s="13" t="s">
        <v>8</v>
      </c>
      <c r="D82" s="14">
        <v>783</v>
      </c>
      <c r="E82" s="18">
        <v>783</v>
      </c>
      <c r="F82" s="19" t="s">
        <v>56</v>
      </c>
      <c r="G82" s="16" t="s">
        <v>6</v>
      </c>
      <c r="H82" s="17">
        <v>5</v>
      </c>
      <c r="I82" s="57"/>
      <c r="J82" s="20">
        <f>H82*I82</f>
        <v>0</v>
      </c>
      <c r="K82" s="57" t="s">
        <v>136</v>
      </c>
      <c r="L82" s="29"/>
      <c r="M82" s="29"/>
    </row>
    <row r="83" spans="1:13" x14ac:dyDescent="0.2">
      <c r="F83" s="15" t="s">
        <v>95</v>
      </c>
      <c r="G83" s="16"/>
      <c r="I83" s="57"/>
      <c r="J83" s="83">
        <f>SUM(J82:J82)</f>
        <v>0</v>
      </c>
      <c r="K83" s="57"/>
      <c r="L83" s="29"/>
      <c r="M83" s="29"/>
    </row>
    <row r="84" spans="1:13" x14ac:dyDescent="0.2">
      <c r="F84" s="15" t="s">
        <v>59</v>
      </c>
      <c r="G84" s="16"/>
      <c r="I84" s="57"/>
      <c r="K84" s="57"/>
      <c r="L84" s="29"/>
      <c r="M84" s="29"/>
    </row>
    <row r="85" spans="1:13" x14ac:dyDescent="0.2">
      <c r="A85" s="13">
        <f>A82+1</f>
        <v>55</v>
      </c>
      <c r="B85" s="13" t="s">
        <v>142</v>
      </c>
      <c r="C85" s="13" t="s">
        <v>25</v>
      </c>
      <c r="F85" s="19" t="s">
        <v>26</v>
      </c>
      <c r="G85" s="16" t="s">
        <v>27</v>
      </c>
      <c r="H85" s="17">
        <v>72</v>
      </c>
      <c r="I85" s="57"/>
      <c r="J85" s="20">
        <f>H85*I85</f>
        <v>0</v>
      </c>
      <c r="K85" s="57" t="s">
        <v>137</v>
      </c>
      <c r="L85" s="29"/>
      <c r="M85" s="29"/>
    </row>
    <row r="86" spans="1:13" x14ac:dyDescent="0.2">
      <c r="A86" s="13">
        <f t="shared" si="6"/>
        <v>56</v>
      </c>
      <c r="B86" s="13" t="s">
        <v>142</v>
      </c>
      <c r="C86" s="13" t="s">
        <v>25</v>
      </c>
      <c r="F86" s="19" t="s">
        <v>3</v>
      </c>
      <c r="G86" s="16" t="s">
        <v>27</v>
      </c>
      <c r="H86" s="17">
        <v>6</v>
      </c>
      <c r="I86" s="57"/>
      <c r="J86" s="20">
        <f>H86*I86</f>
        <v>0</v>
      </c>
      <c r="K86" s="57" t="s">
        <v>137</v>
      </c>
      <c r="L86" s="29"/>
      <c r="M86" s="29"/>
    </row>
    <row r="87" spans="1:13" x14ac:dyDescent="0.2">
      <c r="A87" s="13">
        <f t="shared" si="6"/>
        <v>57</v>
      </c>
      <c r="B87" s="13" t="s">
        <v>142</v>
      </c>
      <c r="C87" s="13" t="s">
        <v>25</v>
      </c>
      <c r="F87" s="19" t="s">
        <v>4</v>
      </c>
      <c r="G87" s="16" t="s">
        <v>27</v>
      </c>
      <c r="H87" s="17">
        <v>15</v>
      </c>
      <c r="I87" s="57"/>
      <c r="J87" s="20">
        <f>H87*I87</f>
        <v>0</v>
      </c>
      <c r="K87" s="57" t="s">
        <v>137</v>
      </c>
      <c r="L87" s="29"/>
      <c r="M87" s="29"/>
    </row>
    <row r="88" spans="1:13" x14ac:dyDescent="0.2">
      <c r="A88" s="13">
        <f t="shared" si="6"/>
        <v>58</v>
      </c>
      <c r="B88" s="13" t="s">
        <v>142</v>
      </c>
      <c r="C88" s="13" t="s">
        <v>25</v>
      </c>
      <c r="F88" s="19" t="s">
        <v>5</v>
      </c>
      <c r="G88" s="16" t="s">
        <v>27</v>
      </c>
      <c r="H88" s="17">
        <v>16</v>
      </c>
      <c r="I88" s="57"/>
      <c r="J88" s="20">
        <f>H88*I88</f>
        <v>0</v>
      </c>
      <c r="K88" s="57" t="s">
        <v>137</v>
      </c>
      <c r="L88" s="29"/>
      <c r="M88" s="29"/>
    </row>
    <row r="89" spans="1:13" x14ac:dyDescent="0.2">
      <c r="F89" s="15" t="s">
        <v>60</v>
      </c>
      <c r="G89" s="16"/>
      <c r="I89" s="57"/>
      <c r="J89" s="83">
        <f>SUM(J85:J88)</f>
        <v>0</v>
      </c>
      <c r="K89" s="57"/>
      <c r="L89" s="29"/>
      <c r="M89" s="29"/>
    </row>
    <row r="90" spans="1:13" x14ac:dyDescent="0.2">
      <c r="F90" s="15" t="s">
        <v>98</v>
      </c>
      <c r="G90" s="16"/>
      <c r="I90" s="57"/>
      <c r="K90" s="57"/>
      <c r="L90" s="29"/>
      <c r="M90" s="29"/>
    </row>
    <row r="91" spans="1:13" x14ac:dyDescent="0.2">
      <c r="A91" s="13">
        <f>A88+1</f>
        <v>59</v>
      </c>
      <c r="B91" s="13" t="s">
        <v>141</v>
      </c>
      <c r="C91" s="13" t="s">
        <v>25</v>
      </c>
      <c r="F91" s="19" t="s">
        <v>99</v>
      </c>
      <c r="G91" s="16" t="s">
        <v>12</v>
      </c>
      <c r="H91" s="17">
        <v>17</v>
      </c>
      <c r="I91" s="57"/>
      <c r="J91" s="20">
        <f>H91*I91</f>
        <v>0</v>
      </c>
      <c r="K91" s="57" t="s">
        <v>137</v>
      </c>
      <c r="L91" s="29"/>
      <c r="M91" s="29"/>
    </row>
    <row r="92" spans="1:13" x14ac:dyDescent="0.2">
      <c r="F92" s="15" t="s">
        <v>100</v>
      </c>
      <c r="G92" s="16"/>
      <c r="I92" s="58"/>
      <c r="J92" s="83">
        <f>SUM(J91:J91)</f>
        <v>0</v>
      </c>
      <c r="L92" s="29"/>
      <c r="M92" s="29"/>
    </row>
    <row r="93" spans="1:13" x14ac:dyDescent="0.2">
      <c r="I93" s="25"/>
      <c r="L93" s="29"/>
      <c r="M93" s="29"/>
    </row>
    <row r="94" spans="1:13" x14ac:dyDescent="0.2">
      <c r="F94" s="26" t="s">
        <v>0</v>
      </c>
      <c r="I94" s="25"/>
      <c r="J94" s="86">
        <f>J16+J36+J45+J56+J73+J83+J89+J80+J30+J92</f>
        <v>0</v>
      </c>
      <c r="L94" s="29"/>
      <c r="M94" s="29"/>
    </row>
    <row r="95" spans="1:13" x14ac:dyDescent="0.2">
      <c r="A95" s="48"/>
      <c r="B95" s="48"/>
      <c r="C95" s="48"/>
      <c r="D95" s="49"/>
      <c r="E95" s="49"/>
      <c r="F95" s="50"/>
      <c r="G95" s="49"/>
      <c r="H95" s="51"/>
      <c r="I95" s="52"/>
      <c r="J95" s="53"/>
      <c r="K95" s="57"/>
      <c r="M95" s="29"/>
    </row>
  </sheetData>
  <phoneticPr fontId="0" type="noConversion"/>
  <printOptions gridLines="1"/>
  <pageMargins left="0.78740157480314965" right="0.78740157480314965" top="0.78740157480314965" bottom="0.78740157480314965" header="0.51181102362204722" footer="0.51181102362204722"/>
  <pageSetup paperSize="9" scale="82" fitToHeight="3" orientation="landscape" horizontalDpi="300" verticalDpi="300" r:id="rId1"/>
  <headerFooter alignWithMargins="0">
    <oddHeader>Stránka &amp;P z &amp;N</oddHeader>
    <oddFooter>&amp;F</oddFoot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03 ROZPOČET</vt:lpstr>
      <vt:lpstr>'SO 03 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Pavel</cp:lastModifiedBy>
  <cp:lastPrinted>2016-12-01T12:12:35Z</cp:lastPrinted>
  <dcterms:created xsi:type="dcterms:W3CDTF">2005-03-29T11:32:46Z</dcterms:created>
  <dcterms:modified xsi:type="dcterms:W3CDTF">2016-12-18T19:10:01Z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-1433662776</vt:i4>
  </property>
  <property fmtid="{D5CDD505-2E9C-101B-9397-08002B2CF9AE}" pid="3" name="_EmailSubject">
    <vt:lpwstr>Gynpor</vt:lpwstr>
  </property>
  <property fmtid="{D5CDD505-2E9C-101B-9397-08002B2CF9AE}" pid="4" name="_AuthorEmail">
    <vt:lpwstr>SOLTYS@fnplzen.cz</vt:lpwstr>
  </property>
  <property fmtid="{D5CDD505-2E9C-101B-9397-08002B2CF9AE}" pid="5" name="_AuthorEmailDisplayName">
    <vt:lpwstr>Soltys Miloslav</vt:lpwstr>
  </property>
  <property fmtid="{D5CDD505-2E9C-101B-9397-08002B2CF9AE}" pid="6" name="_PreviousAdHocReviewCycleID">
    <vt:i4>-1569221326</vt:i4>
  </property>
  <property fmtid="{D5CDD505-2E9C-101B-9397-08002B2CF9AE}" pid="7" name="_ReviewingToolsShownOnce">
    <vt:lpwstr/>
  </property>
</Properties>
</file>