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955" windowHeight="12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<sst xmlns="http://schemas.openxmlformats.org/spreadsheetml/2006/main" count="66" uniqueCount="44">
  <si>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ČINNOSTI SUPERVIZE</t>
  </si>
  <si>
    <t>jednotka</t>
  </si>
  <si>
    <t>jednotková cena</t>
  </si>
  <si>
    <t>počet jednotek</t>
  </si>
  <si>
    <t>celková cena</t>
  </si>
  <si>
    <t>Seznámení se s lokalitou</t>
  </si>
  <si>
    <t>rešerše - činnosti závodu, průběh dosavadní sanace</t>
  </si>
  <si>
    <t>rekognoskace lokality, seznámení se s technologií</t>
  </si>
  <si>
    <t>aktuální projekty, investiční akce, rozpracovanost</t>
  </si>
  <si>
    <t>hod.</t>
  </si>
  <si>
    <t>kpl.</t>
  </si>
  <si>
    <t>vypracování Realizačního projektu supervize</t>
  </si>
  <si>
    <t>Kontrolní činnosti - soulad se schválenými projekty a plány</t>
  </si>
  <si>
    <t>Technická likvidace podzemí</t>
  </si>
  <si>
    <t>sanace cenomanu:</t>
  </si>
  <si>
    <t>- provoz SLKR I (výroba kamence);</t>
  </si>
  <si>
    <t>- cenoman;</t>
  </si>
  <si>
    <t>- provoz NDS 10; (neutralizační a dekontaminační stanice)</t>
  </si>
  <si>
    <t>- provoz NDS 6; (neutralizační a dekontaminační stanice)</t>
  </si>
  <si>
    <t>provoz NDS ML. (pro zpracování matečných louhů)</t>
  </si>
  <si>
    <t>sanace turonu:</t>
  </si>
  <si>
    <t>Likvidační práce - povrch</t>
  </si>
  <si>
    <t>- správa a provoz areálu;</t>
  </si>
  <si>
    <t>- likvidace vrtů;</t>
  </si>
  <si>
    <t>- likvidace povrchových areálů.</t>
  </si>
  <si>
    <t>Sanační a rekultivační práce</t>
  </si>
  <si>
    <t>- rekultivační práce;</t>
  </si>
  <si>
    <t>- likvidace odvalů;</t>
  </si>
  <si>
    <t>- sanace odkaliště;</t>
  </si>
  <si>
    <t>- správa a zajištění báňsko-technických zátěží.</t>
  </si>
  <si>
    <t>Sociální program</t>
  </si>
  <si>
    <t>Kontrola investičních akcí</t>
  </si>
  <si>
    <t>Kontrola fakturace dodavatele</t>
  </si>
  <si>
    <t>Další činnosti supervize</t>
  </si>
  <si>
    <t>- operativní jednání s dodavatelem</t>
  </si>
  <si>
    <t>- účast na KD, vč. měsíčních zpráv</t>
  </si>
  <si>
    <t>- podklady pro jednání KD</t>
  </si>
  <si>
    <t>- vypracování závěrečné zprávy supervize</t>
  </si>
  <si>
    <t>Doprava (osobní)</t>
  </si>
  <si>
    <t>CELKEM Kč bez DPH</t>
  </si>
  <si>
    <t>DPH 21%</t>
  </si>
  <si>
    <t>Celkem Kč včetně DPH</t>
  </si>
  <si>
    <t>měsíc</t>
  </si>
  <si>
    <t>DIAMO, s. p. - SUPERVIZE TÚU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</si>
</sst>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46" applyFont="1" applyBorder="1" applyProtection="1">
      <alignment/>
      <protection/>
    </xf>
    <xf numFmtId="0" fontId="1" fillId="0" borderId="10" xfId="46" applyBorder="1" applyProtection="1">
      <alignment/>
      <protection/>
    </xf>
    <xf numFmtId="0" fontId="3" fillId="0" borderId="11" xfId="46" applyFont="1" applyBorder="1" applyAlignment="1" applyProtection="1">
      <alignment horizontal="center" vertical="center"/>
      <protection/>
    </xf>
    <xf numFmtId="0" fontId="18" fillId="11" borderId="12" xfId="46" applyFont="1" applyFill="1" applyBorder="1" applyAlignment="1" applyProtection="1">
      <alignment vertical="center"/>
      <protection/>
    </xf>
    <xf numFmtId="0" fontId="18" fillId="11" borderId="13" xfId="46" applyFont="1" applyFill="1" applyBorder="1" applyAlignment="1" applyProtection="1">
      <alignment vertical="center"/>
      <protection/>
    </xf>
    <xf numFmtId="164" fontId="19" fillId="11" borderId="14" xfId="46" applyNumberFormat="1" applyFont="1" applyFill="1" applyBorder="1" applyAlignment="1" applyProtection="1">
      <alignment vertical="center"/>
      <protection/>
    </xf>
    <xf numFmtId="49" fontId="1" fillId="0" borderId="11" xfId="46" applyNumberFormat="1" applyBorder="1" applyProtection="1">
      <alignment/>
      <protection/>
    </xf>
    <xf numFmtId="0" fontId="1" fillId="0" borderId="11" xfId="46" applyBorder="1" applyAlignment="1" applyProtection="1">
      <alignment horizontal="center" vertical="center"/>
      <protection/>
    </xf>
    <xf numFmtId="164" fontId="1" fillId="0" borderId="11" xfId="46" applyNumberFormat="1" applyBorder="1" applyAlignment="1" applyProtection="1">
      <alignment horizontal="right" vertical="center"/>
      <protection locked="0"/>
    </xf>
    <xf numFmtId="0" fontId="1" fillId="0" borderId="11" xfId="46" applyBorder="1" applyProtection="1">
      <alignment/>
      <protection/>
    </xf>
    <xf numFmtId="164" fontId="1" fillId="0" borderId="11" xfId="46" applyNumberFormat="1" applyBorder="1" applyProtection="1">
      <alignment/>
      <protection/>
    </xf>
    <xf numFmtId="49" fontId="18" fillId="11" borderId="12" xfId="46" applyNumberFormat="1" applyFont="1" applyFill="1" applyBorder="1" applyAlignment="1" applyProtection="1">
      <alignment vertical="center"/>
      <protection/>
    </xf>
    <xf numFmtId="49" fontId="18" fillId="11" borderId="13" xfId="46" applyNumberFormat="1" applyFont="1" applyFill="1" applyBorder="1" applyAlignment="1" applyProtection="1">
      <alignment vertical="center"/>
      <protection/>
    </xf>
    <xf numFmtId="49" fontId="21" fillId="0" borderId="11" xfId="46" applyNumberFormat="1" applyFont="1" applyBorder="1" applyProtection="1">
      <alignment/>
      <protection/>
    </xf>
    <xf numFmtId="49" fontId="20" fillId="0" borderId="11" xfId="46" applyNumberFormat="1" applyFont="1" applyBorder="1" applyProtection="1">
      <alignment/>
      <protection/>
    </xf>
    <xf numFmtId="3" fontId="1" fillId="0" borderId="11" xfId="46" applyNumberFormat="1" applyBorder="1" applyAlignment="1" applyProtection="1">
      <alignment horizontal="right" vertical="center"/>
      <protection locked="0"/>
    </xf>
    <xf numFmtId="49" fontId="18" fillId="11" borderId="11" xfId="46" applyNumberFormat="1" applyFont="1" applyFill="1" applyBorder="1" applyProtection="1">
      <alignment/>
      <protection/>
    </xf>
    <xf numFmtId="0" fontId="1" fillId="11" borderId="11" xfId="46" applyFill="1" applyBorder="1" applyAlignment="1" applyProtection="1">
      <alignment horizontal="center" vertical="center"/>
      <protection/>
    </xf>
    <xf numFmtId="3" fontId="1" fillId="11" borderId="11" xfId="46" applyNumberFormat="1" applyFill="1" applyBorder="1" applyAlignment="1" applyProtection="1">
      <alignment horizontal="right" vertical="center"/>
      <protection locked="0"/>
    </xf>
    <xf numFmtId="3" fontId="1" fillId="11" borderId="11" xfId="46" applyNumberFormat="1" applyFill="1" applyBorder="1" applyProtection="1">
      <alignment/>
      <protection/>
    </xf>
    <xf numFmtId="164" fontId="19" fillId="11" borderId="11" xfId="46" applyNumberFormat="1" applyFont="1" applyFill="1" applyBorder="1" applyProtection="1">
      <alignment/>
      <protection/>
    </xf>
    <xf numFmtId="4" fontId="19" fillId="10" borderId="11" xfId="46" applyNumberFormat="1" applyFont="1" applyFill="1" applyBorder="1" applyProtection="1">
      <alignment/>
      <protection/>
    </xf>
    <xf numFmtId="4" fontId="3" fillId="10" borderId="11" xfId="46" applyNumberFormat="1" applyFont="1" applyFill="1" applyBorder="1" applyProtection="1">
      <alignment/>
      <protection/>
    </xf>
    <xf numFmtId="0" fontId="1" fillId="0" borderId="11" xfId="46" applyFont="1" applyBorder="1" applyAlignment="1" applyProtection="1">
      <alignment horizontal="center" vertical="center"/>
      <protection/>
    </xf>
    <xf numFmtId="0" fontId="1" fillId="0" borderId="0" xfId="46" applyProtection="1">
      <alignment/>
      <protection/>
    </xf>
    <xf numFmtId="0" fontId="0" fillId="0" borderId="0" xfId="0" applyAlignment="1" applyProtection="1">
      <alignment/>
      <protection/>
    </xf>
    <xf numFmtId="165" fontId="19" fillId="11" borderId="14" xfId="46" applyNumberFormat="1" applyFont="1" applyFill="1" applyBorder="1" applyAlignment="1" applyProtection="1">
      <alignment vertical="center"/>
      <protection/>
    </xf>
    <xf numFmtId="165" fontId="0" fillId="0" borderId="15" xfId="0" applyNumberFormat="1" applyBorder="1" applyAlignment="1" applyProtection="1">
      <alignment/>
      <protection/>
    </xf>
    <xf numFmtId="0" fontId="1" fillId="0" borderId="11" xfId="46" applyBorder="1" applyAlignment="1" applyProtection="1">
      <alignment horizontal="right"/>
      <protection/>
    </xf>
    <xf numFmtId="49" fontId="20" fillId="0" borderId="12" xfId="46" applyNumberFormat="1" applyFont="1" applyBorder="1" applyAlignment="1" applyProtection="1">
      <alignment horizontal="left" vertical="center"/>
      <protection/>
    </xf>
    <xf numFmtId="49" fontId="20" fillId="0" borderId="13" xfId="46" applyNumberFormat="1" applyFont="1" applyBorder="1" applyAlignment="1" applyProtection="1">
      <alignment horizontal="left" vertical="center"/>
      <protection/>
    </xf>
    <xf numFmtId="49" fontId="20" fillId="0" borderId="14" xfId="46" applyNumberFormat="1" applyFont="1" applyBorder="1" applyAlignment="1" applyProtection="1">
      <alignment horizontal="left" vertical="center"/>
      <protection/>
    </xf>
    <xf numFmtId="0" fontId="1" fillId="0" borderId="12" xfId="46" applyBorder="1" applyAlignment="1" applyProtection="1">
      <alignment horizontal="center"/>
      <protection/>
    </xf>
    <xf numFmtId="0" fontId="1" fillId="0" borderId="13" xfId="46" applyBorder="1" applyAlignment="1" applyProtection="1">
      <alignment horizontal="center"/>
      <protection/>
    </xf>
    <xf numFmtId="0" fontId="1" fillId="0" borderId="14" xfId="46" applyBorder="1" applyAlignment="1" applyProtection="1">
      <alignment horizontal="center"/>
      <protection/>
    </xf>
    <xf numFmtId="0" fontId="21" fillId="0" borderId="12" xfId="46" applyFont="1" applyBorder="1" applyAlignment="1" applyProtection="1">
      <alignment horizontal="left" vertical="center"/>
      <protection/>
    </xf>
    <xf numFmtId="0" fontId="21" fillId="0" borderId="13" xfId="46" applyFont="1" applyBorder="1" applyAlignment="1" applyProtection="1">
      <alignment horizontal="left" vertical="center"/>
      <protection/>
    </xf>
    <xf numFmtId="0" fontId="21" fillId="0" borderId="14" xfId="46" applyFont="1" applyBorder="1" applyAlignment="1" applyProtection="1">
      <alignment horizontal="left" vertical="center"/>
      <protection/>
    </xf>
    <xf numFmtId="49" fontId="1" fillId="0" borderId="12" xfId="46" applyNumberFormat="1" applyBorder="1" applyAlignment="1" applyProtection="1">
      <alignment horizontal="center"/>
      <protection/>
    </xf>
    <xf numFmtId="49" fontId="1" fillId="0" borderId="13" xfId="46" applyNumberFormat="1" applyBorder="1" applyAlignment="1" applyProtection="1">
      <alignment horizontal="center"/>
      <protection/>
    </xf>
    <xf numFmtId="49" fontId="1" fillId="0" borderId="14" xfId="46" applyNumberFormat="1" applyBorder="1" applyAlignment="1" applyProtection="1">
      <alignment horizontal="center"/>
      <protection/>
    </xf>
    <xf numFmtId="49" fontId="3" fillId="10" borderId="11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28125" style="26" customWidth="1"/>
    <col min="2" max="2" width="52.140625" style="26" customWidth="1"/>
    <col min="3" max="3" width="9.140625" style="26" customWidth="1"/>
    <col min="4" max="4" width="15.7109375" style="26" bestFit="1" customWidth="1"/>
    <col min="5" max="5" width="14.57421875" style="26" bestFit="1" customWidth="1"/>
    <col min="6" max="6" width="16.140625" style="26" customWidth="1"/>
    <col min="7" max="16384" width="9.140625" style="26" customWidth="1"/>
  </cols>
  <sheetData>
    <row r="1" spans="1:6" ht="15">
      <c r="A1" s="25"/>
      <c r="B1" s="1" t="s">
        <v>43</v>
      </c>
      <c r="C1" s="1"/>
      <c r="D1" s="1"/>
      <c r="E1" s="1"/>
      <c r="F1" s="2"/>
    </row>
    <row r="2" spans="1:6" ht="15">
      <c r="A2" s="25"/>
      <c r="B2" s="25"/>
      <c r="C2" s="25"/>
      <c r="D2" s="25"/>
      <c r="E2" s="25"/>
      <c r="F2" s="25"/>
    </row>
    <row r="3" spans="1:6" ht="15">
      <c r="A3" s="2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5.75">
      <c r="A4" s="25"/>
      <c r="B4" s="4" t="s">
        <v>5</v>
      </c>
      <c r="C4" s="5"/>
      <c r="D4" s="5"/>
      <c r="E4" s="5"/>
      <c r="F4" s="27">
        <f>SUM(F5:F8)</f>
        <v>0</v>
      </c>
    </row>
    <row r="5" spans="1:6" ht="15">
      <c r="A5" s="25"/>
      <c r="B5" s="7" t="s">
        <v>6</v>
      </c>
      <c r="C5" s="24" t="s">
        <v>9</v>
      </c>
      <c r="D5" s="9"/>
      <c r="E5" s="10">
        <v>80</v>
      </c>
      <c r="F5" s="28">
        <f>D5*E5</f>
        <v>0</v>
      </c>
    </row>
    <row r="6" spans="1:6" ht="15">
      <c r="A6" s="25"/>
      <c r="B6" s="7" t="s">
        <v>7</v>
      </c>
      <c r="C6" s="24" t="s">
        <v>9</v>
      </c>
      <c r="D6" s="9"/>
      <c r="E6" s="10">
        <v>160</v>
      </c>
      <c r="F6" s="28">
        <f>D6*E6</f>
        <v>0</v>
      </c>
    </row>
    <row r="7" spans="1:6" ht="15">
      <c r="A7" s="25"/>
      <c r="B7" s="7" t="s">
        <v>8</v>
      </c>
      <c r="C7" s="24" t="s">
        <v>9</v>
      </c>
      <c r="D7" s="9"/>
      <c r="E7" s="10">
        <v>180</v>
      </c>
      <c r="F7" s="28">
        <f>D7*E7</f>
        <v>0</v>
      </c>
    </row>
    <row r="8" spans="1:6" ht="15">
      <c r="A8" s="25"/>
      <c r="B8" s="7" t="s">
        <v>11</v>
      </c>
      <c r="C8" s="8" t="s">
        <v>10</v>
      </c>
      <c r="D8" s="9"/>
      <c r="E8" s="10">
        <v>1</v>
      </c>
      <c r="F8" s="28">
        <f>D8*E8</f>
        <v>0</v>
      </c>
    </row>
    <row r="9" spans="1:6" ht="15">
      <c r="A9" s="25"/>
      <c r="B9" s="33"/>
      <c r="C9" s="34"/>
      <c r="D9" s="34"/>
      <c r="E9" s="34"/>
      <c r="F9" s="35"/>
    </row>
    <row r="10" spans="1:6" ht="15.75">
      <c r="A10" s="25"/>
      <c r="B10" s="12" t="s">
        <v>12</v>
      </c>
      <c r="C10" s="13"/>
      <c r="D10" s="13"/>
      <c r="E10" s="13"/>
      <c r="F10" s="6">
        <f>SUM(F13:F18,F20:F22,F24:F30)</f>
        <v>0</v>
      </c>
    </row>
    <row r="11" spans="1:6" ht="15">
      <c r="A11" s="25"/>
      <c r="B11" s="30" t="s">
        <v>13</v>
      </c>
      <c r="C11" s="31"/>
      <c r="D11" s="31"/>
      <c r="E11" s="31"/>
      <c r="F11" s="32"/>
    </row>
    <row r="12" spans="1:6" ht="15">
      <c r="A12" s="25"/>
      <c r="B12" s="36" t="s">
        <v>14</v>
      </c>
      <c r="C12" s="37"/>
      <c r="D12" s="37"/>
      <c r="E12" s="37"/>
      <c r="F12" s="38"/>
    </row>
    <row r="13" spans="1:6" ht="15">
      <c r="A13" s="25"/>
      <c r="B13" s="7" t="s">
        <v>15</v>
      </c>
      <c r="C13" s="8" t="s">
        <v>42</v>
      </c>
      <c r="D13" s="9"/>
      <c r="E13" s="10">
        <v>11</v>
      </c>
      <c r="F13" s="11">
        <f aca="true" t="shared" si="0" ref="F13:F18">D13*E13</f>
        <v>0</v>
      </c>
    </row>
    <row r="14" spans="1:6" ht="15">
      <c r="A14" s="25"/>
      <c r="B14" s="7" t="s">
        <v>16</v>
      </c>
      <c r="C14" s="8" t="s">
        <v>42</v>
      </c>
      <c r="D14" s="9"/>
      <c r="E14" s="10">
        <v>11</v>
      </c>
      <c r="F14" s="11">
        <f t="shared" si="0"/>
        <v>0</v>
      </c>
    </row>
    <row r="15" spans="1:6" ht="15">
      <c r="A15" s="25"/>
      <c r="B15" s="7" t="s">
        <v>17</v>
      </c>
      <c r="C15" s="8" t="s">
        <v>42</v>
      </c>
      <c r="D15" s="9"/>
      <c r="E15" s="10">
        <v>11</v>
      </c>
      <c r="F15" s="11">
        <f t="shared" si="0"/>
        <v>0</v>
      </c>
    </row>
    <row r="16" spans="1:6" ht="15">
      <c r="A16" s="25"/>
      <c r="B16" s="7" t="s">
        <v>18</v>
      </c>
      <c r="C16" s="8" t="s">
        <v>42</v>
      </c>
      <c r="D16" s="9"/>
      <c r="E16" s="10">
        <v>11</v>
      </c>
      <c r="F16" s="11">
        <f t="shared" si="0"/>
        <v>0</v>
      </c>
    </row>
    <row r="17" spans="1:6" ht="15">
      <c r="A17" s="25"/>
      <c r="B17" s="7" t="s">
        <v>19</v>
      </c>
      <c r="C17" s="8" t="s">
        <v>42</v>
      </c>
      <c r="D17" s="9"/>
      <c r="E17" s="10">
        <v>11</v>
      </c>
      <c r="F17" s="11">
        <f t="shared" si="0"/>
        <v>0</v>
      </c>
    </row>
    <row r="18" spans="1:6" ht="15">
      <c r="A18" s="25"/>
      <c r="B18" s="14" t="s">
        <v>20</v>
      </c>
      <c r="C18" s="8" t="s">
        <v>42</v>
      </c>
      <c r="D18" s="9"/>
      <c r="E18" s="10">
        <v>11</v>
      </c>
      <c r="F18" s="11">
        <f t="shared" si="0"/>
        <v>0</v>
      </c>
    </row>
    <row r="19" spans="1:6" ht="15">
      <c r="A19" s="25"/>
      <c r="B19" s="30" t="s">
        <v>21</v>
      </c>
      <c r="C19" s="31"/>
      <c r="D19" s="31"/>
      <c r="E19" s="31"/>
      <c r="F19" s="32"/>
    </row>
    <row r="20" spans="1:6" ht="15">
      <c r="A20" s="25"/>
      <c r="B20" s="7" t="s">
        <v>22</v>
      </c>
      <c r="C20" s="8" t="s">
        <v>42</v>
      </c>
      <c r="D20" s="9"/>
      <c r="E20" s="10">
        <v>11</v>
      </c>
      <c r="F20" s="11">
        <f>D20*E20</f>
        <v>0</v>
      </c>
    </row>
    <row r="21" spans="1:6" ht="15">
      <c r="A21" s="25"/>
      <c r="B21" s="7" t="s">
        <v>23</v>
      </c>
      <c r="C21" s="8" t="s">
        <v>42</v>
      </c>
      <c r="D21" s="9"/>
      <c r="E21" s="10">
        <v>11</v>
      </c>
      <c r="F21" s="11">
        <f>D21*E21</f>
        <v>0</v>
      </c>
    </row>
    <row r="22" spans="1:6" ht="15">
      <c r="A22" s="25"/>
      <c r="B22" s="7" t="s">
        <v>24</v>
      </c>
      <c r="C22" s="8" t="s">
        <v>42</v>
      </c>
      <c r="D22" s="9"/>
      <c r="E22" s="10">
        <v>11</v>
      </c>
      <c r="F22" s="11">
        <f>D22*E22</f>
        <v>0</v>
      </c>
    </row>
    <row r="23" spans="1:6" ht="15">
      <c r="A23" s="25"/>
      <c r="B23" s="30" t="s">
        <v>25</v>
      </c>
      <c r="C23" s="31"/>
      <c r="D23" s="31"/>
      <c r="E23" s="31"/>
      <c r="F23" s="32"/>
    </row>
    <row r="24" spans="1:6" ht="15">
      <c r="A24" s="25"/>
      <c r="B24" s="7" t="s">
        <v>26</v>
      </c>
      <c r="C24" s="8" t="s">
        <v>42</v>
      </c>
      <c r="D24" s="9"/>
      <c r="E24" s="10">
        <v>11</v>
      </c>
      <c r="F24" s="11">
        <f>D24*E24</f>
        <v>0</v>
      </c>
    </row>
    <row r="25" spans="1:6" ht="15">
      <c r="A25" s="25"/>
      <c r="B25" s="7" t="s">
        <v>27</v>
      </c>
      <c r="C25" s="8" t="s">
        <v>42</v>
      </c>
      <c r="D25" s="9"/>
      <c r="E25" s="10">
        <v>11</v>
      </c>
      <c r="F25" s="11">
        <f aca="true" t="shared" si="1" ref="F25:F30">D25*E25</f>
        <v>0</v>
      </c>
    </row>
    <row r="26" spans="1:6" ht="15">
      <c r="A26" s="25"/>
      <c r="B26" s="7" t="s">
        <v>28</v>
      </c>
      <c r="C26" s="8" t="s">
        <v>42</v>
      </c>
      <c r="D26" s="9"/>
      <c r="E26" s="10">
        <v>11</v>
      </c>
      <c r="F26" s="11">
        <f t="shared" si="1"/>
        <v>0</v>
      </c>
    </row>
    <row r="27" spans="1:6" ht="15">
      <c r="A27" s="25"/>
      <c r="B27" s="7" t="s">
        <v>29</v>
      </c>
      <c r="C27" s="8" t="s">
        <v>42</v>
      </c>
      <c r="D27" s="9"/>
      <c r="E27" s="10">
        <v>11</v>
      </c>
      <c r="F27" s="11">
        <f t="shared" si="1"/>
        <v>0</v>
      </c>
    </row>
    <row r="28" spans="1:6" ht="15">
      <c r="A28" s="25"/>
      <c r="B28" s="15" t="s">
        <v>30</v>
      </c>
      <c r="C28" s="8" t="s">
        <v>42</v>
      </c>
      <c r="D28" s="9"/>
      <c r="E28" s="10">
        <v>11</v>
      </c>
      <c r="F28" s="11">
        <f t="shared" si="1"/>
        <v>0</v>
      </c>
    </row>
    <row r="29" spans="1:6" ht="15">
      <c r="A29" s="25"/>
      <c r="B29" s="15" t="s">
        <v>31</v>
      </c>
      <c r="C29" s="8" t="s">
        <v>42</v>
      </c>
      <c r="D29" s="9"/>
      <c r="E29" s="10">
        <v>11</v>
      </c>
      <c r="F29" s="11">
        <f t="shared" si="1"/>
        <v>0</v>
      </c>
    </row>
    <row r="30" spans="1:6" ht="15">
      <c r="A30" s="25"/>
      <c r="B30" s="15" t="s">
        <v>32</v>
      </c>
      <c r="C30" s="8" t="s">
        <v>42</v>
      </c>
      <c r="D30" s="9"/>
      <c r="E30" s="10">
        <v>11</v>
      </c>
      <c r="F30" s="11">
        <f t="shared" si="1"/>
        <v>0</v>
      </c>
    </row>
    <row r="31" spans="1:6" ht="15">
      <c r="A31" s="25"/>
      <c r="B31" s="39"/>
      <c r="C31" s="40"/>
      <c r="D31" s="40"/>
      <c r="E31" s="40"/>
      <c r="F31" s="41"/>
    </row>
    <row r="32" spans="1:6" ht="15.75">
      <c r="A32" s="25"/>
      <c r="B32" s="12" t="s">
        <v>33</v>
      </c>
      <c r="C32" s="13"/>
      <c r="D32" s="13"/>
      <c r="E32" s="13"/>
      <c r="F32" s="6">
        <f>SUM(F33:F36)</f>
        <v>0</v>
      </c>
    </row>
    <row r="33" spans="1:6" ht="15">
      <c r="A33" s="25"/>
      <c r="B33" s="7" t="s">
        <v>34</v>
      </c>
      <c r="C33" s="8" t="s">
        <v>42</v>
      </c>
      <c r="D33" s="9"/>
      <c r="E33" s="10">
        <v>11</v>
      </c>
      <c r="F33" s="11">
        <f>D33*E33</f>
        <v>0</v>
      </c>
    </row>
    <row r="34" spans="1:6" ht="15">
      <c r="A34" s="25"/>
      <c r="B34" s="7" t="s">
        <v>35</v>
      </c>
      <c r="C34" s="8" t="s">
        <v>42</v>
      </c>
      <c r="D34" s="9"/>
      <c r="E34" s="10">
        <v>11</v>
      </c>
      <c r="F34" s="11">
        <f>D34*E34</f>
        <v>0</v>
      </c>
    </row>
    <row r="35" spans="1:6" ht="15">
      <c r="A35" s="25"/>
      <c r="B35" s="7" t="s">
        <v>36</v>
      </c>
      <c r="C35" s="8" t="s">
        <v>42</v>
      </c>
      <c r="D35" s="9"/>
      <c r="E35" s="10">
        <v>11</v>
      </c>
      <c r="F35" s="11">
        <f>D35*E35</f>
        <v>0</v>
      </c>
    </row>
    <row r="36" spans="1:6" ht="15">
      <c r="A36" s="25"/>
      <c r="B36" s="7" t="s">
        <v>37</v>
      </c>
      <c r="C36" s="8" t="s">
        <v>10</v>
      </c>
      <c r="D36" s="16"/>
      <c r="E36" s="10">
        <v>1</v>
      </c>
      <c r="F36" s="11">
        <f>D36*E36</f>
        <v>0</v>
      </c>
    </row>
    <row r="37" spans="1:6" ht="15">
      <c r="A37" s="25"/>
      <c r="B37" s="7"/>
      <c r="C37" s="10"/>
      <c r="D37" s="29"/>
      <c r="E37" s="10"/>
      <c r="F37" s="10"/>
    </row>
    <row r="38" spans="1:6" ht="15.75">
      <c r="A38" s="25"/>
      <c r="B38" s="17" t="s">
        <v>38</v>
      </c>
      <c r="C38" s="18" t="s">
        <v>10</v>
      </c>
      <c r="D38" s="19"/>
      <c r="E38" s="20">
        <v>1</v>
      </c>
      <c r="F38" s="21">
        <f>D38*E38</f>
        <v>0</v>
      </c>
    </row>
    <row r="39" spans="1:6" ht="15">
      <c r="A39" s="25"/>
      <c r="B39" s="7"/>
      <c r="C39" s="10"/>
      <c r="D39" s="10"/>
      <c r="E39" s="10"/>
      <c r="F39" s="10"/>
    </row>
    <row r="40" spans="1:6" ht="15.75">
      <c r="A40" s="25"/>
      <c r="B40" s="42" t="s">
        <v>39</v>
      </c>
      <c r="C40" s="42"/>
      <c r="D40" s="42"/>
      <c r="E40" s="42"/>
      <c r="F40" s="22">
        <f>SUM(F4+F10+F32+F38)</f>
        <v>0</v>
      </c>
    </row>
    <row r="41" spans="1:6" ht="15">
      <c r="A41" s="25"/>
      <c r="B41" s="42" t="s">
        <v>40</v>
      </c>
      <c r="C41" s="42"/>
      <c r="D41" s="42"/>
      <c r="E41" s="42"/>
      <c r="F41" s="23">
        <f>F40*0.21</f>
        <v>0</v>
      </c>
    </row>
    <row r="42" spans="1:6" ht="15.75">
      <c r="A42" s="25"/>
      <c r="B42" s="42" t="s">
        <v>41</v>
      </c>
      <c r="C42" s="42"/>
      <c r="D42" s="42"/>
      <c r="E42" s="42"/>
      <c r="F42" s="22">
        <f>F40+F41</f>
        <v>0</v>
      </c>
    </row>
  </sheetData>
  <sheetProtection password="CC55" sheet="1" objects="1" scenarios="1"/>
  <mergeCells count="9">
    <mergeCell ref="B31:F31"/>
    <mergeCell ref="B40:E40"/>
    <mergeCell ref="B41:E41"/>
    <mergeCell ref="B42:E42"/>
    <mergeCell ref="B23:F23"/>
    <mergeCell ref="B9:F9"/>
    <mergeCell ref="B12:F12"/>
    <mergeCell ref="B11:F11"/>
    <mergeCell ref="B19:F19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12686</dc:creator>
  <cp:keywords/>
  <dc:description/>
  <cp:lastModifiedBy>13712</cp:lastModifiedBy>
  <cp:lastPrinted>2017-01-04T10:05:08Z</cp:lastPrinted>
  <dcterms:created xsi:type="dcterms:W3CDTF">2017-01-03T15:12:01Z</dcterms:created>
  <dcterms:modified xsi:type="dcterms:W3CDTF">2017-01-04T10:50:57Z</dcterms:modified>
  <cp:category/>
  <cp:version/>
  <cp:contentType/>
  <cp:contentStatus/>
</cp:coreProperties>
</file>