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35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4" i="1"/>
  <c r="G43"/>
  <c r="G38"/>
  <c r="G40"/>
  <c r="G39"/>
  <c r="G34"/>
  <c r="G33"/>
  <c r="G35"/>
  <c r="G29"/>
  <c r="G28"/>
  <c r="G30"/>
  <c r="G24"/>
  <c r="G23"/>
  <c r="G18"/>
  <c r="G19"/>
  <c r="G45"/>
  <c r="G20"/>
  <c r="G25"/>
  <c r="G14"/>
  <c r="G13"/>
  <c r="E12"/>
  <c r="G12"/>
  <c r="E11"/>
  <c r="G11"/>
  <c r="E9"/>
  <c r="G9"/>
  <c r="E2"/>
  <c r="E8"/>
  <c r="G8"/>
  <c r="G2"/>
  <c r="E3"/>
  <c r="G3"/>
  <c r="E6"/>
  <c r="G6"/>
  <c r="E10"/>
  <c r="G10"/>
  <c r="E4"/>
  <c r="E5"/>
  <c r="G5"/>
  <c r="E7"/>
  <c r="G7"/>
  <c r="G4"/>
  <c r="G15"/>
</calcChain>
</file>

<file path=xl/sharedStrings.xml><?xml version="1.0" encoding="utf-8"?>
<sst xmlns="http://schemas.openxmlformats.org/spreadsheetml/2006/main" count="104" uniqueCount="67">
  <si>
    <t>1.</t>
  </si>
  <si>
    <t>Hloubení rýh š do 2000 mm v hornině tř. 3 objemu do 5000 m3</t>
  </si>
  <si>
    <t>m3</t>
  </si>
  <si>
    <t>j.cena</t>
  </si>
  <si>
    <t>množství na m´</t>
  </si>
  <si>
    <t>měr.jed.</t>
  </si>
  <si>
    <t>cena za 1m´</t>
  </si>
  <si>
    <t>132201209</t>
  </si>
  <si>
    <t>Příplatek za lepivost k hloubení rýh š do 2000 mm v hornině tř. 3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</si>
  <si>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</si>
  <si>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</si>
  <si>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</si>
  <si>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</si>
  <si>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</si>
  <si>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</si>
  <si>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</si>
  <si>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</si>
  <si>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</si>
  <si>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</si>
  <si>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</si>
  <si>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</si>
  <si>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</si>
  <si>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</si>
  <si>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</si>
  <si>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167101102</t>
  </si>
  <si>
    <t>Nakládání výkopku z hornin tř. 1 až 4 přes 100 m3</t>
  </si>
  <si>
    <t>171201201</t>
  </si>
  <si>
    <t>Uložení sypaniny na skládky</t>
  </si>
  <si>
    <t>174101101</t>
  </si>
  <si>
    <t>Zásyp jam, šachet rýh nebo kolem objektů sypaninou se zhutněním</t>
  </si>
  <si>
    <t>175151101</t>
  </si>
  <si>
    <t>Obsypání potrubí strojně sypaninou bez prohození, uloženou do 3 m</t>
  </si>
  <si>
    <t>583373310</t>
  </si>
  <si>
    <t>štěrkopísek (Bratčice) frakce 0-22</t>
  </si>
  <si>
    <t>t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</si>
  <si>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</si>
  <si>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</si>
  <si>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</si>
  <si>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</si>
  <si>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13.</t>
  </si>
  <si>
    <t>m2</t>
  </si>
  <si>
    <t>871353121</t>
  </si>
  <si>
    <t>Montáž kanalizačního potrubí z PVC těsněné gumovým kroužkem otevřený výkop sklon do 20 % DN 200</t>
  </si>
  <si>
    <t>m</t>
  </si>
  <si>
    <t>286112650</t>
  </si>
  <si>
    <t>trubka s hrdlem 200X5,9X1M</t>
  </si>
  <si>
    <t>kus</t>
  </si>
  <si>
    <t>KGEA-250/200/87°</t>
  </si>
  <si>
    <t>cena za 1ks</t>
  </si>
  <si>
    <t>Montáž tvarovek na kanalizačním plastovém potrubí z PP korugovaného, odboček DN250</t>
  </si>
  <si>
    <t>Montáž tvarovek na kanalizačním plastovém potrubí z PP korugovaného, odboček DN300</t>
  </si>
  <si>
    <t>KGEA-315/200/87°</t>
  </si>
  <si>
    <t>KGEA-400/200/87°</t>
  </si>
  <si>
    <t>KGEA-500/200/87°</t>
  </si>
  <si>
    <t>Montáž tvarovek na kanalizačním plastovém potrubí z PP korugovaného, odboček DN400</t>
  </si>
  <si>
    <t>Montáž tvarovek na kanalizačním plastovém potrubí z PP korugovaného, odboček DN500</t>
  </si>
  <si>
    <t xml:space="preserve">Tvarovky kameninové kanalizační hrdlové s integrovaným spojem, odbočky jednoduché kolmé (úhel 90°) DN 300/200 L=60cm C/F tř. 160/160 </t>
  </si>
  <si>
    <t>Montáž kameninových tvarovek na potrubí z trub kameninových v otevřeném výkopu s integrovaným těsněním, odbočných DN500</t>
  </si>
  <si>
    <t>Montáž kameninových tvarovek na potrubí z trub kameninových v otevřeném výkopu s integrovaným těsněním, odbočných DN300</t>
  </si>
  <si>
    <t xml:space="preserve">Tvarovky kameninové kanalizační hrdlové s integrovaným spojem, odbočky jednoduché kolmé (úhel 90°) DN 500/200 L=100cm C/F tř. 160/160 </t>
  </si>
  <si>
    <t>8959411R1</t>
  </si>
  <si>
    <t>8959411R2</t>
  </si>
  <si>
    <t>8959411R3</t>
  </si>
  <si>
    <t>8959411R4</t>
  </si>
  <si>
    <t>8959411R5</t>
  </si>
  <si>
    <t>8959411R6</t>
  </si>
  <si>
    <t>8959411R7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</si>
</sst>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00"/>
  </numFmts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3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/>
    </xf>
    <xf numFmtId="165" fontId="0" fillId="0" borderId="0" xfId="0" applyNumberFormat="1" applyProtection="1"/>
    <xf numFmtId="164" fontId="0" fillId="0" borderId="0" xfId="0" applyNumberFormat="1" applyProtection="1"/>
    <xf numFmtId="0" fontId="2" fillId="0" borderId="0" xfId="0" applyFont="1" applyProtection="1"/>
    <xf numFmtId="165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164" fontId="1" fillId="0" borderId="0" xfId="0" applyNumberFormat="1" applyFont="1" applyProtection="1"/>
    <xf numFmtId="0" fontId="2" fillId="0" borderId="0" xfId="0" applyFont="1" applyAlignment="1" applyProtection="1">
      <alignment horizontal="left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F2" sqref="F2:F44"/>
    </sheetView>
  </sheetViews>
  <sheetFormatPr defaultRowHeight="15"/>
  <cols>
    <col min="1" max="1" width="11.140625" style="1" customWidth="1"/>
    <col min="2" max="2" width="12" style="1" customWidth="1"/>
    <col min="3" max="3" width="36.5703125" style="1" customWidth="1"/>
    <col min="4" max="4" width="9.140625" style="1"/>
    <col min="5" max="5" width="8.28515625" style="1" customWidth="1"/>
    <col min="6" max="6" width="11.85546875" style="1" customWidth="1"/>
    <col min="7" max="7" width="12.28515625" style="1" customWidth="1"/>
    <col min="8" max="16384" width="9.140625" style="1"/>
  </cols>
  <sheetData>
    <row r="1" spans="1:7" ht="33.6" customHeight="1">
      <c r="A1" s="1" t="s">
        <v>60</v>
      </c>
      <c r="D1" s="1" t="s">
        <v>5</v>
      </c>
      <c r="E1" s="2" t="s">
        <v>4</v>
      </c>
      <c r="F1" s="1" t="s">
        <v>3</v>
      </c>
      <c r="G1" s="1" t="s">
        <v>6</v>
      </c>
    </row>
    <row r="2" spans="1:7" ht="30">
      <c r="A2" s="1" t="s">
        <v>0</v>
      </c>
      <c r="B2" s="3">
        <v>132201203</v>
      </c>
      <c r="C2" s="2" t="s">
        <v>1</v>
      </c>
      <c r="D2" s="1" t="s">
        <v>2</v>
      </c>
      <c r="E2" s="4">
        <f>0.4*1*2</f>
        <v>0.8</v>
      </c>
      <c r="F2" s="12"/>
      <c r="G2" s="5">
        <f>+E2*F2</f>
        <v>0</v>
      </c>
    </row>
    <row r="3" spans="1:7" ht="30">
      <c r="A3" s="1" t="s">
        <v>9</v>
      </c>
      <c r="B3" s="1" t="s">
        <v>7</v>
      </c>
      <c r="C3" s="2" t="s">
        <v>8</v>
      </c>
      <c r="D3" s="1" t="s">
        <v>2</v>
      </c>
      <c r="E3" s="4">
        <f>+E2/3</f>
        <v>0.26666666666666666</v>
      </c>
      <c r="F3" s="12"/>
      <c r="G3" s="5">
        <f>+E3*F3</f>
        <v>0</v>
      </c>
    </row>
    <row r="4" spans="1:7" ht="30">
      <c r="A4" s="1" t="s">
        <v>10</v>
      </c>
      <c r="B4" s="1" t="s">
        <v>20</v>
      </c>
      <c r="C4" s="2" t="s">
        <v>21</v>
      </c>
      <c r="D4" s="1" t="s">
        <v>2</v>
      </c>
      <c r="E4" s="4">
        <f>+E2</f>
        <v>0.8</v>
      </c>
      <c r="F4" s="12"/>
      <c r="G4" s="5">
        <f>+E4*F4</f>
        <v>0</v>
      </c>
    </row>
    <row r="5" spans="1:7" ht="45">
      <c r="A5" s="1" t="s">
        <v>11</v>
      </c>
      <c r="B5" s="1" t="s">
        <v>22</v>
      </c>
      <c r="C5" s="2" t="s">
        <v>23</v>
      </c>
      <c r="D5" s="1" t="s">
        <v>2</v>
      </c>
      <c r="E5" s="4">
        <f>+E4*10</f>
        <v>8</v>
      </c>
      <c r="F5" s="12"/>
      <c r="G5" s="5">
        <f t="shared" ref="G5:G14" si="0">+E5*F5</f>
        <v>0</v>
      </c>
    </row>
    <row r="6" spans="1:7" ht="30">
      <c r="A6" s="1" t="s">
        <v>12</v>
      </c>
      <c r="B6" s="1" t="s">
        <v>24</v>
      </c>
      <c r="C6" s="2" t="s">
        <v>25</v>
      </c>
      <c r="D6" s="1" t="s">
        <v>2</v>
      </c>
      <c r="E6" s="4">
        <f>+E2</f>
        <v>0.8</v>
      </c>
      <c r="F6" s="12"/>
      <c r="G6" s="5">
        <f t="shared" si="0"/>
        <v>0</v>
      </c>
    </row>
    <row r="7" spans="1:7">
      <c r="A7" s="1" t="s">
        <v>13</v>
      </c>
      <c r="B7" s="1" t="s">
        <v>26</v>
      </c>
      <c r="C7" s="2" t="s">
        <v>27</v>
      </c>
      <c r="D7" s="1" t="s">
        <v>2</v>
      </c>
      <c r="E7" s="4">
        <f>+E2</f>
        <v>0.8</v>
      </c>
      <c r="F7" s="12"/>
      <c r="G7" s="5">
        <f t="shared" si="0"/>
        <v>0</v>
      </c>
    </row>
    <row r="8" spans="1:7" ht="30">
      <c r="A8" s="1" t="s">
        <v>14</v>
      </c>
      <c r="B8" s="1" t="s">
        <v>28</v>
      </c>
      <c r="C8" s="2" t="s">
        <v>29</v>
      </c>
      <c r="D8" s="1" t="s">
        <v>2</v>
      </c>
      <c r="E8" s="4">
        <f>+E2-E9</f>
        <v>0.60000000000000009</v>
      </c>
      <c r="F8" s="12"/>
      <c r="G8" s="5">
        <f t="shared" si="0"/>
        <v>0</v>
      </c>
    </row>
    <row r="9" spans="1:7" ht="30">
      <c r="A9" s="1" t="s">
        <v>15</v>
      </c>
      <c r="B9" s="1" t="s">
        <v>30</v>
      </c>
      <c r="C9" s="2" t="s">
        <v>31</v>
      </c>
      <c r="D9" s="1" t="s">
        <v>2</v>
      </c>
      <c r="E9" s="4">
        <f>0.4*1*0.5</f>
        <v>0.2</v>
      </c>
      <c r="F9" s="12"/>
      <c r="G9" s="5">
        <f t="shared" si="0"/>
        <v>0</v>
      </c>
    </row>
    <row r="10" spans="1:7">
      <c r="A10" s="1" t="s">
        <v>16</v>
      </c>
      <c r="B10" s="6" t="s">
        <v>32</v>
      </c>
      <c r="C10" s="6" t="s">
        <v>33</v>
      </c>
      <c r="D10" s="6" t="s">
        <v>34</v>
      </c>
      <c r="E10" s="7">
        <f>+E9*1.67</f>
        <v>0.33400000000000002</v>
      </c>
      <c r="F10" s="13"/>
      <c r="G10" s="8">
        <f t="shared" si="0"/>
        <v>0</v>
      </c>
    </row>
    <row r="11" spans="1:7" ht="17.45" customHeight="1">
      <c r="A11" s="1" t="s">
        <v>17</v>
      </c>
      <c r="B11" s="1" t="s">
        <v>35</v>
      </c>
      <c r="C11" s="2" t="s">
        <v>36</v>
      </c>
      <c r="D11" s="1" t="s">
        <v>40</v>
      </c>
      <c r="E11" s="4">
        <f>0.4*1*3</f>
        <v>1.2000000000000002</v>
      </c>
      <c r="F11" s="12"/>
      <c r="G11" s="5">
        <f t="shared" si="0"/>
        <v>0</v>
      </c>
    </row>
    <row r="12" spans="1:7" ht="30">
      <c r="A12" s="1" t="s">
        <v>18</v>
      </c>
      <c r="B12" s="1" t="s">
        <v>37</v>
      </c>
      <c r="C12" s="2" t="s">
        <v>38</v>
      </c>
      <c r="D12" s="1" t="s">
        <v>2</v>
      </c>
      <c r="E12" s="4">
        <f>0.4*1*0.15</f>
        <v>0.06</v>
      </c>
      <c r="F12" s="12"/>
      <c r="G12" s="5">
        <f t="shared" si="0"/>
        <v>0</v>
      </c>
    </row>
    <row r="13" spans="1:7" ht="45">
      <c r="A13" s="1" t="s">
        <v>19</v>
      </c>
      <c r="B13" s="1" t="s">
        <v>41</v>
      </c>
      <c r="C13" s="2" t="s">
        <v>42</v>
      </c>
      <c r="D13" s="5" t="s">
        <v>43</v>
      </c>
      <c r="E13" s="4">
        <v>1</v>
      </c>
      <c r="F13" s="12"/>
      <c r="G13" s="5">
        <f t="shared" si="0"/>
        <v>0</v>
      </c>
    </row>
    <row r="14" spans="1:7">
      <c r="A14" s="1" t="s">
        <v>39</v>
      </c>
      <c r="B14" s="6" t="s">
        <v>44</v>
      </c>
      <c r="C14" s="9" t="s">
        <v>45</v>
      </c>
      <c r="D14" s="6" t="s">
        <v>46</v>
      </c>
      <c r="E14" s="6">
        <v>1</v>
      </c>
      <c r="F14" s="13"/>
      <c r="G14" s="8">
        <f t="shared" si="0"/>
        <v>0</v>
      </c>
    </row>
    <row r="15" spans="1:7">
      <c r="F15" s="14"/>
      <c r="G15" s="10">
        <f>SUM(G2:G14)</f>
        <v>0</v>
      </c>
    </row>
    <row r="16" spans="1:7">
      <c r="F16" s="14"/>
    </row>
    <row r="17" spans="1:7">
      <c r="A17" s="1" t="s">
        <v>61</v>
      </c>
      <c r="F17" s="14"/>
      <c r="G17" s="1" t="s">
        <v>48</v>
      </c>
    </row>
    <row r="18" spans="1:7" ht="45">
      <c r="A18" s="1" t="s">
        <v>0</v>
      </c>
      <c r="B18" s="3">
        <v>877360420</v>
      </c>
      <c r="C18" s="2" t="s">
        <v>49</v>
      </c>
      <c r="D18" s="1" t="s">
        <v>46</v>
      </c>
      <c r="E18" s="1">
        <v>1</v>
      </c>
      <c r="F18" s="12"/>
      <c r="G18" s="5">
        <f>+E18*F18</f>
        <v>0</v>
      </c>
    </row>
    <row r="19" spans="1:7">
      <c r="A19" s="1" t="s">
        <v>9</v>
      </c>
      <c r="B19" s="11">
        <v>286114370</v>
      </c>
      <c r="C19" s="6" t="s">
        <v>47</v>
      </c>
      <c r="D19" s="6" t="s">
        <v>46</v>
      </c>
      <c r="E19" s="6">
        <v>1</v>
      </c>
      <c r="F19" s="13"/>
      <c r="G19" s="8">
        <f>+E19*F19</f>
        <v>0</v>
      </c>
    </row>
    <row r="20" spans="1:7">
      <c r="F20" s="14"/>
      <c r="G20" s="10">
        <f>SUM(G18:G19)</f>
        <v>0</v>
      </c>
    </row>
    <row r="21" spans="1:7">
      <c r="F21" s="14"/>
    </row>
    <row r="22" spans="1:7">
      <c r="A22" s="1" t="s">
        <v>62</v>
      </c>
      <c r="F22" s="14"/>
      <c r="G22" s="1" t="s">
        <v>48</v>
      </c>
    </row>
    <row r="23" spans="1:7">
      <c r="A23" s="1" t="s">
        <v>0</v>
      </c>
      <c r="B23" s="3">
        <v>877370420</v>
      </c>
      <c r="C23" s="1" t="s">
        <v>50</v>
      </c>
      <c r="D23" s="1" t="s">
        <v>46</v>
      </c>
      <c r="E23" s="1">
        <v>1</v>
      </c>
      <c r="F23" s="12"/>
      <c r="G23" s="5">
        <f>+E23*F23</f>
        <v>0</v>
      </c>
    </row>
    <row r="24" spans="1:7">
      <c r="A24" s="1" t="s">
        <v>9</v>
      </c>
      <c r="B24" s="11">
        <v>286114420</v>
      </c>
      <c r="C24" s="6" t="s">
        <v>51</v>
      </c>
      <c r="D24" s="6" t="s">
        <v>46</v>
      </c>
      <c r="E24" s="6">
        <v>1</v>
      </c>
      <c r="F24" s="13"/>
      <c r="G24" s="8">
        <f>+E24*F24</f>
        <v>0</v>
      </c>
    </row>
    <row r="25" spans="1:7">
      <c r="F25" s="14"/>
      <c r="G25" s="10">
        <f>SUM(G23:G24)</f>
        <v>0</v>
      </c>
    </row>
    <row r="26" spans="1:7">
      <c r="F26" s="14"/>
      <c r="G26" s="5"/>
    </row>
    <row r="27" spans="1:7">
      <c r="A27" s="1" t="s">
        <v>63</v>
      </c>
      <c r="F27" s="14"/>
      <c r="G27" s="1" t="s">
        <v>48</v>
      </c>
    </row>
    <row r="28" spans="1:7" ht="45">
      <c r="A28" s="1" t="s">
        <v>0</v>
      </c>
      <c r="B28" s="3">
        <v>877360420</v>
      </c>
      <c r="C28" s="2" t="s">
        <v>54</v>
      </c>
      <c r="D28" s="1" t="s">
        <v>46</v>
      </c>
      <c r="E28" s="1">
        <v>1</v>
      </c>
      <c r="F28" s="12"/>
      <c r="G28" s="5">
        <f>+E28*F28</f>
        <v>0</v>
      </c>
    </row>
    <row r="29" spans="1:7" ht="17.45" customHeight="1">
      <c r="A29" s="1" t="s">
        <v>9</v>
      </c>
      <c r="B29" s="11">
        <v>286114470</v>
      </c>
      <c r="C29" s="6" t="s">
        <v>52</v>
      </c>
      <c r="D29" s="6" t="s">
        <v>46</v>
      </c>
      <c r="E29" s="6">
        <v>1</v>
      </c>
      <c r="F29" s="13"/>
      <c r="G29" s="8">
        <f>+E29*F29</f>
        <v>0</v>
      </c>
    </row>
    <row r="30" spans="1:7">
      <c r="F30" s="14"/>
      <c r="G30" s="10">
        <f>SUM(G28:G29)</f>
        <v>0</v>
      </c>
    </row>
    <row r="31" spans="1:7">
      <c r="F31" s="14"/>
    </row>
    <row r="32" spans="1:7">
      <c r="A32" s="1" t="s">
        <v>64</v>
      </c>
      <c r="F32" s="14"/>
      <c r="G32" s="1" t="s">
        <v>48</v>
      </c>
    </row>
    <row r="33" spans="1:7" ht="45">
      <c r="A33" s="1" t="s">
        <v>0</v>
      </c>
      <c r="B33" s="3">
        <v>877360420</v>
      </c>
      <c r="C33" s="2" t="s">
        <v>55</v>
      </c>
      <c r="D33" s="1" t="s">
        <v>46</v>
      </c>
      <c r="E33" s="1">
        <v>1</v>
      </c>
      <c r="F33" s="12"/>
      <c r="G33" s="5">
        <f>+E33*F33</f>
        <v>0</v>
      </c>
    </row>
    <row r="34" spans="1:7">
      <c r="A34" s="1" t="s">
        <v>9</v>
      </c>
      <c r="B34" s="11">
        <v>286114520</v>
      </c>
      <c r="C34" s="6" t="s">
        <v>53</v>
      </c>
      <c r="D34" s="6" t="s">
        <v>46</v>
      </c>
      <c r="E34" s="6">
        <v>1</v>
      </c>
      <c r="F34" s="13"/>
      <c r="G34" s="8">
        <f>+E34*F34</f>
        <v>0</v>
      </c>
    </row>
    <row r="35" spans="1:7">
      <c r="F35" s="14"/>
      <c r="G35" s="10">
        <f>SUM(G33:G34)</f>
        <v>0</v>
      </c>
    </row>
    <row r="36" spans="1:7">
      <c r="F36" s="14"/>
    </row>
    <row r="37" spans="1:7">
      <c r="A37" s="1" t="s">
        <v>65</v>
      </c>
      <c r="F37" s="14"/>
      <c r="G37" s="1" t="s">
        <v>48</v>
      </c>
    </row>
    <row r="38" spans="1:7" ht="45.6" customHeight="1">
      <c r="A38" s="1" t="s">
        <v>0</v>
      </c>
      <c r="B38" s="3">
        <v>837371221</v>
      </c>
      <c r="C38" s="2" t="s">
        <v>58</v>
      </c>
      <c r="D38" s="1" t="s">
        <v>46</v>
      </c>
      <c r="E38" s="1">
        <v>1</v>
      </c>
      <c r="F38" s="12"/>
      <c r="G38" s="5">
        <f>+E38*F38</f>
        <v>0</v>
      </c>
    </row>
    <row r="39" spans="1:7" ht="60">
      <c r="A39" s="1" t="s">
        <v>9</v>
      </c>
      <c r="B39" s="11">
        <v>597117730</v>
      </c>
      <c r="C39" s="9" t="s">
        <v>56</v>
      </c>
      <c r="D39" s="6" t="s">
        <v>46</v>
      </c>
      <c r="E39" s="6">
        <v>1</v>
      </c>
      <c r="F39" s="13"/>
      <c r="G39" s="8">
        <f>+E39*F39</f>
        <v>0</v>
      </c>
    </row>
    <row r="40" spans="1:7">
      <c r="F40" s="14"/>
      <c r="G40" s="10">
        <f>SUM(G38:G39)</f>
        <v>0</v>
      </c>
    </row>
    <row r="41" spans="1:7">
      <c r="F41" s="14"/>
    </row>
    <row r="42" spans="1:7" ht="17.45" customHeight="1">
      <c r="A42" s="1" t="s">
        <v>66</v>
      </c>
      <c r="F42" s="14"/>
      <c r="G42" s="1" t="s">
        <v>48</v>
      </c>
    </row>
    <row r="43" spans="1:7" ht="42.6" customHeight="1">
      <c r="A43" s="1" t="s">
        <v>0</v>
      </c>
      <c r="B43" s="3">
        <v>837421221</v>
      </c>
      <c r="C43" s="2" t="s">
        <v>57</v>
      </c>
      <c r="D43" s="1" t="s">
        <v>46</v>
      </c>
      <c r="E43" s="1">
        <v>1</v>
      </c>
      <c r="F43" s="12"/>
      <c r="G43" s="5">
        <f>+E43*F43</f>
        <v>0</v>
      </c>
    </row>
    <row r="44" spans="1:7" ht="60">
      <c r="A44" s="1" t="s">
        <v>9</v>
      </c>
      <c r="B44" s="11">
        <v>597118120</v>
      </c>
      <c r="C44" s="9" t="s">
        <v>59</v>
      </c>
      <c r="D44" s="6" t="s">
        <v>46</v>
      </c>
      <c r="E44" s="6">
        <v>1</v>
      </c>
      <c r="F44" s="13"/>
      <c r="G44" s="8">
        <f>+E44*F44</f>
        <v>0</v>
      </c>
    </row>
    <row r="45" spans="1:7">
      <c r="G45" s="10">
        <f>SUM(G43:G44)</f>
        <v>0</v>
      </c>
    </row>
    <row r="53" ht="17.45" customHeight="1"/>
    <row r="67" ht="17.45" customHeight="1"/>
    <row r="68" ht="27" customHeight="1"/>
  </sheetData>
  <sheetProtection password="CC55" sheet="1"/>
  <phoneticPr fontId="0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henzl</dc:creator>
  <cp:lastModifiedBy>13712</cp:lastModifiedBy>
  <dcterms:created xsi:type="dcterms:W3CDTF">2017-01-05T12:26:35Z</dcterms:created>
  <dcterms:modified xsi:type="dcterms:W3CDTF">2017-01-10T13:26:43Z</dcterms:modified>
</cp:coreProperties>
</file>