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5330" activeTab="0"/>
  </bookViews>
  <sheets>
    <sheet name="Rozpočet" sheetId="1" r:id="rId1"/>
    <sheet name="výkaz výměr_slepý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>
    <definedName name="_xlnm.Print_Area" localSheetId="0">'Rozpočet'!$A$1:$G$153</definedName>
    <definedName name="_xlnm.Print_Area" localSheetId="1">'výkaz výměr_slepý'!$A$1:$G$152</definedName>
  </definedNames>
  <calcPr fullCalcOnLoad="1"/>
</workbook>
</file>

<file path=xl/sharedStrings.xml><?xml version="1.0" encoding="utf-8"?>
<sst xmlns="http://schemas.openxmlformats.org/spreadsheetml/2006/main" count="555" uniqueCount="174">
  <si>
    <t>druh prací</t>
  </si>
  <si>
    <t>měrná jednotka</t>
  </si>
  <si>
    <t>počet jednotek</t>
  </si>
  <si>
    <t>cena za jednotku</t>
  </si>
  <si>
    <t>celkem</t>
  </si>
  <si>
    <t>ks</t>
  </si>
  <si>
    <t>km</t>
  </si>
  <si>
    <t>bm</t>
  </si>
  <si>
    <t>NERATOVICE - SPOLANA - PETROCHEMIE</t>
  </si>
  <si>
    <t>projektová dokumentace sanace podzemních vod kontaminovaných</t>
  </si>
  <si>
    <t>chlorovanými uhlovodíky</t>
  </si>
  <si>
    <t>STAVEBNÍ ČÁST</t>
  </si>
  <si>
    <t>1.</t>
  </si>
  <si>
    <t>1.1.</t>
  </si>
  <si>
    <t>Ekokontejnment</t>
  </si>
  <si>
    <t>rekonstrukce plata VCM*</t>
  </si>
  <si>
    <t>rekonstrukce a oprava komunikací*</t>
  </si>
  <si>
    <t>vybudování drenážního sysrému (PDS)*</t>
  </si>
  <si>
    <t>ekokontejnment  PTS - sektor 1a*</t>
  </si>
  <si>
    <t>ekokontejnment  PTS - sektor 1b*</t>
  </si>
  <si>
    <t>kpl</t>
  </si>
  <si>
    <t>2.</t>
  </si>
  <si>
    <t>SANAČNÍ ČÁST</t>
  </si>
  <si>
    <t>zeminy a stavební sutě: katalog. č. 17 05 03 N</t>
  </si>
  <si>
    <t>t</t>
  </si>
  <si>
    <t>zeminy a stavební sutě: katalog. č. 17 05 04 N, 17 03 01 O a 16 03 04 O</t>
  </si>
  <si>
    <r>
      <rPr>
        <b/>
        <sz val="10"/>
        <rFont val="Arial"/>
        <family val="2"/>
      </rPr>
      <t>2.1</t>
    </r>
    <r>
      <rPr>
        <sz val="10"/>
        <rFont val="Arial"/>
        <family val="0"/>
      </rPr>
      <t>.</t>
    </r>
  </si>
  <si>
    <t>2.2.</t>
  </si>
  <si>
    <t>vybudování sanačních a čerpacích vrtů</t>
  </si>
  <si>
    <r>
      <t xml:space="preserve">čerpací vrty v ekokontejn. (6 ks,hl.7 m,160mm) </t>
    </r>
    <r>
      <rPr>
        <sz val="9"/>
        <rFont val="Arial CE"/>
        <family val="0"/>
      </rPr>
      <t>(EK1a1, EK1a2, EK1b1, EK1b2, EK1b3 a EK1b4 )</t>
    </r>
  </si>
  <si>
    <t>provedení čerpací zkoušky</t>
  </si>
  <si>
    <t>úprava zhlaví vrtu</t>
  </si>
  <si>
    <t>doprava materiálu a techniky</t>
  </si>
  <si>
    <t>skupinová čerpací zkouška (3 vrty, 28 dní)</t>
  </si>
  <si>
    <t>geologické práce, sled a řízení, dokumentace</t>
  </si>
  <si>
    <t>hod.</t>
  </si>
  <si>
    <t>sanační čerpání a sanace podzemní vod</t>
  </si>
  <si>
    <t>vybudování 2 ks SČOV, zapojení systému</t>
  </si>
  <si>
    <t>m3</t>
  </si>
  <si>
    <t>obsluha a údržba sanační techniky</t>
  </si>
  <si>
    <t>měsíc</t>
  </si>
  <si>
    <t>čerpání a sanace podzemní vody (7 l/s - 5 let)</t>
  </si>
  <si>
    <t>přípravné práce a rešerše</t>
  </si>
  <si>
    <t>scénář 1</t>
  </si>
  <si>
    <t>scénář 2</t>
  </si>
  <si>
    <t>scénář 3</t>
  </si>
  <si>
    <t>matematické modelování (matematický model)</t>
  </si>
  <si>
    <t>2.3.</t>
  </si>
  <si>
    <t>2.4.</t>
  </si>
  <si>
    <t>vyhodnocení atenuačních procesů</t>
  </si>
  <si>
    <t>rok</t>
  </si>
  <si>
    <t>2.5.</t>
  </si>
  <si>
    <t>Laboratorní testy</t>
  </si>
  <si>
    <t>laboratorní analýzy</t>
  </si>
  <si>
    <t>rešerše odborné literatury</t>
  </si>
  <si>
    <t>soubor</t>
  </si>
  <si>
    <t xml:space="preserve">přípravné práce </t>
  </si>
  <si>
    <t>úvodní analýzy dle rozborů - Blok č. 4</t>
  </si>
  <si>
    <t>chemická oxidace - fentonnebo persulfát</t>
  </si>
  <si>
    <t>chemická redukce - nanoželezo</t>
  </si>
  <si>
    <t>mikrob. podpor. rozklad dle rozboru - Blok č. 4</t>
  </si>
  <si>
    <t>analýzy dle rozboru  - Blok č. 4</t>
  </si>
  <si>
    <t>mikrob. podpor. rozklad dle rozboru - Blok č. 2</t>
  </si>
  <si>
    <t>vyhodnocení výsledků, zpráva</t>
  </si>
  <si>
    <t>personální zabezpečení laborat. analýz</t>
  </si>
  <si>
    <t>vedoucí laboratorních testů (VŠ)</t>
  </si>
  <si>
    <t>technik (VŠ)</t>
  </si>
  <si>
    <t>laborant (SŠ)</t>
  </si>
  <si>
    <t>doprava</t>
  </si>
  <si>
    <t>Pilotní zkoušky in-situ</t>
  </si>
  <si>
    <t>vybudování monitorovacích vrtů</t>
  </si>
  <si>
    <r>
      <t xml:space="preserve">sanační vrty (V strana ekokontejmentu - 10 ks, hl. 7 m, 160 mm) </t>
    </r>
    <r>
      <rPr>
        <sz val="9"/>
        <rFont val="Arial CE"/>
        <family val="0"/>
      </rPr>
      <t>(SAN1 až SAN10)</t>
    </r>
  </si>
  <si>
    <r>
      <t xml:space="preserve">sanační vrty (výhled. Z strana ekokontejmentu   6 ks, hl. 7 m, 160 mm) </t>
    </r>
    <r>
      <rPr>
        <sz val="9"/>
        <rFont val="Arial CE"/>
        <family val="0"/>
      </rPr>
      <t>(SAN11 až SAN16)</t>
    </r>
  </si>
  <si>
    <t>Atenuace v prostoru Černínovska</t>
  </si>
  <si>
    <t>Sanační čerpání</t>
  </si>
  <si>
    <t>Odstranění odpadů, včetně manipulace, dopravy a poplatků</t>
  </si>
  <si>
    <t>stopovací zkoušky</t>
  </si>
  <si>
    <t>karotáž</t>
  </si>
  <si>
    <t>apliakce činidla (3 x 3 ohniska)</t>
  </si>
  <si>
    <t>závěrečná zpráva</t>
  </si>
  <si>
    <t>2.6.</t>
  </si>
  <si>
    <t>3.</t>
  </si>
  <si>
    <t>MONITORING SANAČNÍCH PRACÍ</t>
  </si>
  <si>
    <t>Odběry vzorků</t>
  </si>
  <si>
    <t>monitoring hladin podzemní vody</t>
  </si>
  <si>
    <t>vody bez čerpání</t>
  </si>
  <si>
    <t>podzemní vody s čerpáním</t>
  </si>
  <si>
    <t>monitoring provozu SČOV (Blok r. č. 1)</t>
  </si>
  <si>
    <t xml:space="preserve">monitoring vrtů a studní bezprostředně související se sanačním zápahem (Blok r. č. 1) </t>
  </si>
  <si>
    <t>monitoring vrtů v okolí Petrochemie (Blok r. č. 1)</t>
  </si>
  <si>
    <t>monitoring přirozené atenuace (Blok r. č. 4)</t>
  </si>
  <si>
    <t>monitoring pilotních pokusů (Blok r. č. 2)</t>
  </si>
  <si>
    <t>monitoring vody vypouštění do Obtočné strouhy (Blok r.č. 1)</t>
  </si>
  <si>
    <t>zeminy (Blok r. č. 5)</t>
  </si>
  <si>
    <t>stavbní sutě a odpady (Blok r. č. 5)</t>
  </si>
  <si>
    <t>plynné vzorky</t>
  </si>
  <si>
    <t>pevné vzorky (směsné-10 ks dílčích vzorků)</t>
  </si>
  <si>
    <t>výduchy ze sanační stanice (Blok r. č. 3)</t>
  </si>
  <si>
    <t>suspenze při budování PTS</t>
  </si>
  <si>
    <t xml:space="preserve">odběry vzorků suspenze </t>
  </si>
  <si>
    <r>
      <rPr>
        <b/>
        <sz val="10"/>
        <rFont val="Arial"/>
        <family val="2"/>
      </rPr>
      <t>3.1</t>
    </r>
    <r>
      <rPr>
        <sz val="10"/>
        <rFont val="Arial"/>
        <family val="0"/>
      </rPr>
      <t>.</t>
    </r>
  </si>
  <si>
    <t>Analytické práce</t>
  </si>
  <si>
    <t>rozsah analýz u rámci Bloku r. č. 1</t>
  </si>
  <si>
    <t>rozsah analýz u rámci Bloku r. č. 2</t>
  </si>
  <si>
    <t>rozsah analýz u rámci Bloku r. č. 3</t>
  </si>
  <si>
    <t>rozsah analýz u rámci Bloku r. č. 4</t>
  </si>
  <si>
    <t>rozsah analýz u rámci Bloku r. č. 5</t>
  </si>
  <si>
    <t>3.2.</t>
  </si>
  <si>
    <t>Monitoring těsnosti ekokontejnmentu</t>
  </si>
  <si>
    <r>
      <t xml:space="preserve">monitorovací vrty (21 ks, hl. 7 m, průměr 160 mm) </t>
    </r>
    <r>
      <rPr>
        <sz val="9"/>
        <rFont val="Arial CE"/>
        <family val="0"/>
      </rPr>
      <t>(vrty MO 70 až MO 91)</t>
    </r>
  </si>
  <si>
    <r>
      <t xml:space="preserve">monitorovací vrty (6 ks, hl. 7 m, průměr 125 mm) </t>
    </r>
    <r>
      <rPr>
        <sz val="9"/>
        <rFont val="Arial CE"/>
        <family val="0"/>
      </rPr>
      <t>(vrty EK11 až EK16)</t>
    </r>
  </si>
  <si>
    <t xml:space="preserve">monitoring nepropustnosti ekokontejnmentu </t>
  </si>
  <si>
    <t>rezistivimetrie (2 x 6 vrtů 4 x ročně, 2 roky)</t>
  </si>
  <si>
    <t>gama karotáž (2 x 6 vrtů 4 x ročně, 2 roky)</t>
  </si>
  <si>
    <t xml:space="preserve">rezistivimetrie v aplikaci metody ředění označené kapaliny (2 x 6 vrtů 4 x ročně , 2 roky) </t>
  </si>
  <si>
    <t xml:space="preserve">rezistivimetrie v aplikaci metody čerpání                    (2 x 6 vrtů 4 x ročně , 2 roky) </t>
  </si>
  <si>
    <t>kontrolní zkoušky směsi při budování PTS</t>
  </si>
  <si>
    <t>projekt kontroly zkoušek PTS</t>
  </si>
  <si>
    <t>objemová hmotnost, viskozita, odstoj vody, pevnost v prostém tlaku (1 vzorek každých 6 m PTS)</t>
  </si>
  <si>
    <t>hmotnost, pevnost ve střihu, tixotropie, filtrace, filtrační koláč, obsah písku, odstoj</t>
  </si>
  <si>
    <t>3.3.</t>
  </si>
  <si>
    <t>Zpracování dat monitoringu</t>
  </si>
  <si>
    <t>zpracování, interpretace dat a dílčí zprávy</t>
  </si>
  <si>
    <t>3.4.</t>
  </si>
  <si>
    <t>zpráva</t>
  </si>
  <si>
    <t>4.</t>
  </si>
  <si>
    <t>SOUHRNNÉ POLOŽKY</t>
  </si>
  <si>
    <t>Sled a řízení prací - inženýrská činnost</t>
  </si>
  <si>
    <t>personální zabezpečení</t>
  </si>
  <si>
    <t>vedoucí týmu</t>
  </si>
  <si>
    <t>technik specialista</t>
  </si>
  <si>
    <t>technik</t>
  </si>
  <si>
    <t>geologický dozor</t>
  </si>
  <si>
    <t>technik BOZP</t>
  </si>
  <si>
    <r>
      <rPr>
        <b/>
        <sz val="10"/>
        <rFont val="Arial"/>
        <family val="2"/>
      </rPr>
      <t>4.1</t>
    </r>
    <r>
      <rPr>
        <sz val="10"/>
        <rFont val="Arial"/>
        <family val="0"/>
      </rPr>
      <t>.</t>
    </r>
  </si>
  <si>
    <t>nákladní vozidlo (mimo odstranění odpadů)</t>
  </si>
  <si>
    <t>osobní vozidlo</t>
  </si>
  <si>
    <t>4.2.</t>
  </si>
  <si>
    <t>zařízení staveniště</t>
  </si>
  <si>
    <t xml:space="preserve">kanceláře, stavební dvůr, energie (vyjma SČOV)  </t>
  </si>
  <si>
    <t>4.3.</t>
  </si>
  <si>
    <t>BOZP</t>
  </si>
  <si>
    <t>ochranné pomůcky</t>
  </si>
  <si>
    <t>požární asistence</t>
  </si>
  <si>
    <t>zdravotní prohlídky</t>
  </si>
  <si>
    <t>4.4.</t>
  </si>
  <si>
    <t>protipovodňová opatření</t>
  </si>
  <si>
    <t>mobilizační prostředky v případě povodně, uvedení do neškodného stavu v případě povodně</t>
  </si>
  <si>
    <t>projekty a dokumentace</t>
  </si>
  <si>
    <t>4.5.</t>
  </si>
  <si>
    <t>4.6.</t>
  </si>
  <si>
    <t>realizační projekt sanace</t>
  </si>
  <si>
    <t>dokumentace pro stavební povolení, včetně aktuacizace projektu plata pod VCM</t>
  </si>
  <si>
    <t>projednání a povolovací řízení</t>
  </si>
  <si>
    <t>dokumentace skutčného provedení</t>
  </si>
  <si>
    <t>zprávy organizace provádějící sanační práce</t>
  </si>
  <si>
    <t>4.7.</t>
  </si>
  <si>
    <t>vypracování zprávy pro kontrolní jednání (KJ)</t>
  </si>
  <si>
    <t>vypracování čtvrtletní zprávy</t>
  </si>
  <si>
    <t>vypracování roční zprávy</t>
  </si>
  <si>
    <t>vypracování závěrečné zprávy</t>
  </si>
  <si>
    <t>vypracování mimořádné zprávy</t>
  </si>
  <si>
    <t>4.8.</t>
  </si>
  <si>
    <t>aktualizace AR</t>
  </si>
  <si>
    <t>vypracování aktualizované AR</t>
  </si>
  <si>
    <t>4.9.</t>
  </si>
  <si>
    <t>vklad SEKM</t>
  </si>
  <si>
    <t>vložení informací do systému SEKM</t>
  </si>
  <si>
    <t>CELKOVÁ CENA  (bez DPH)</t>
  </si>
  <si>
    <t>Vysvětlivky:  * samostatné rozpočty</t>
  </si>
  <si>
    <t>podzemní vody s čerpáním (dynamický odběr)</t>
  </si>
  <si>
    <t>Položkový rozpočet</t>
  </si>
  <si>
    <t>AAR - není součástí zadání</t>
  </si>
  <si>
    <t>odvádění přečištěných vod do kanalizace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</si>
</sst>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0_);[Red]\(0\)"/>
    <numFmt numFmtId="178" formatCode="[$-409]dddd\,\ mmmm\ dd\,\ yyyy"/>
    <numFmt numFmtId="179" formatCode="#,##0\ &quot;Kč&quot;"/>
  </numFmts>
  <fonts count="53">
    <font>
      <sz val="10"/>
      <name val="Arial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b/>
      <sz val="16"/>
      <name val="Arial CE"/>
      <family val="0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8" fillId="13" borderId="13" xfId="0" applyFont="1" applyFill="1" applyBorder="1" applyAlignment="1">
      <alignment horizontal="center" vertical="center"/>
    </xf>
    <xf numFmtId="172" fontId="4" fillId="13" borderId="11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2" fontId="3" fillId="12" borderId="11" xfId="0" applyNumberFormat="1" applyFont="1" applyFill="1" applyBorder="1" applyAlignment="1">
      <alignment vertical="center"/>
    </xf>
    <xf numFmtId="172" fontId="11" fillId="12" borderId="12" xfId="0" applyNumberFormat="1" applyFont="1" applyFill="1" applyBorder="1" applyAlignment="1">
      <alignment vertical="center"/>
    </xf>
    <xf numFmtId="1" fontId="3" fillId="12" borderId="15" xfId="0" applyNumberFormat="1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20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right"/>
    </xf>
    <xf numFmtId="172" fontId="5" fillId="10" borderId="18" xfId="0" applyNumberFormat="1" applyFont="1" applyFill="1" applyBorder="1" applyAlignment="1">
      <alignment horizontal="right" vertical="center"/>
    </xf>
    <xf numFmtId="172" fontId="11" fillId="10" borderId="18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right" vertical="center"/>
    </xf>
    <xf numFmtId="1" fontId="4" fillId="10" borderId="25" xfId="0" applyNumberFormat="1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3" fontId="4" fillId="10" borderId="27" xfId="0" applyNumberFormat="1" applyFont="1" applyFill="1" applyBorder="1" applyAlignment="1">
      <alignment/>
    </xf>
    <xf numFmtId="1" fontId="4" fillId="10" borderId="28" xfId="0" applyNumberFormat="1" applyFont="1" applyFill="1" applyBorder="1" applyAlignment="1">
      <alignment horizontal="center"/>
    </xf>
    <xf numFmtId="3" fontId="4" fillId="10" borderId="17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right" vertical="center"/>
    </xf>
    <xf numFmtId="172" fontId="11" fillId="10" borderId="32" xfId="0" applyNumberFormat="1" applyFont="1" applyFill="1" applyBorder="1" applyAlignment="1">
      <alignment horizontal="right" vertical="center"/>
    </xf>
    <xf numFmtId="172" fontId="1" fillId="13" borderId="12" xfId="0" applyNumberFormat="1" applyFont="1" applyFill="1" applyBorder="1" applyAlignment="1">
      <alignment/>
    </xf>
    <xf numFmtId="3" fontId="4" fillId="10" borderId="33" xfId="0" applyNumberFormat="1" applyFont="1" applyFill="1" applyBorder="1" applyAlignment="1">
      <alignment/>
    </xf>
    <xf numFmtId="1" fontId="4" fillId="10" borderId="34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right" vertical="center"/>
    </xf>
    <xf numFmtId="172" fontId="4" fillId="0" borderId="36" xfId="0" applyNumberFormat="1" applyFont="1" applyFill="1" applyBorder="1" applyAlignment="1">
      <alignment horizontal="right" vertical="center"/>
    </xf>
    <xf numFmtId="1" fontId="4" fillId="10" borderId="26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4" fillId="10" borderId="37" xfId="0" applyNumberFormat="1" applyFont="1" applyFill="1" applyBorder="1" applyAlignment="1">
      <alignment horizontal="center"/>
    </xf>
    <xf numFmtId="3" fontId="3" fillId="12" borderId="16" xfId="0" applyNumberFormat="1" applyFont="1" applyFill="1" applyBorder="1" applyAlignment="1">
      <alignment horizontal="center" vertical="center"/>
    </xf>
    <xf numFmtId="3" fontId="4" fillId="10" borderId="26" xfId="0" applyNumberFormat="1" applyFont="1" applyFill="1" applyBorder="1" applyAlignment="1">
      <alignment horizontal="center"/>
    </xf>
    <xf numFmtId="3" fontId="4" fillId="10" borderId="34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right" vertical="center"/>
    </xf>
    <xf numFmtId="172" fontId="4" fillId="0" borderId="38" xfId="0" applyNumberFormat="1" applyFont="1" applyFill="1" applyBorder="1" applyAlignment="1">
      <alignment horizontal="right" vertical="center"/>
    </xf>
    <xf numFmtId="0" fontId="8" fillId="13" borderId="15" xfId="0" applyFont="1" applyFill="1" applyBorder="1" applyAlignment="1">
      <alignment horizontal="center" vertical="center"/>
    </xf>
    <xf numFmtId="1" fontId="4" fillId="13" borderId="15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3" fontId="4" fillId="13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5" fillId="1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4" fillId="0" borderId="39" xfId="0" applyFont="1" applyFill="1" applyBorder="1" applyAlignment="1">
      <alignment horizontal="left" vertical="center" wrapText="1"/>
    </xf>
    <xf numFmtId="0" fontId="5" fillId="10" borderId="32" xfId="0" applyFont="1" applyFill="1" applyBorder="1" applyAlignment="1">
      <alignment horizontal="left" vertical="center"/>
    </xf>
    <xf numFmtId="0" fontId="5" fillId="10" borderId="3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6" fillId="13" borderId="16" xfId="0" applyFont="1" applyFill="1" applyBorder="1" applyAlignment="1">
      <alignment horizontal="center" vertical="center"/>
    </xf>
    <xf numFmtId="1" fontId="4" fillId="13" borderId="16" xfId="0" applyNumberFormat="1" applyFont="1" applyFill="1" applyBorder="1" applyAlignment="1">
      <alignment horizontal="center"/>
    </xf>
    <xf numFmtId="172" fontId="4" fillId="13" borderId="16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right" vertical="center"/>
    </xf>
    <xf numFmtId="172" fontId="4" fillId="33" borderId="22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0" borderId="17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 horizontal="right" vertical="center"/>
      <protection locked="0"/>
    </xf>
    <xf numFmtId="172" fontId="4" fillId="0" borderId="20" xfId="0" applyNumberFormat="1" applyFont="1" applyFill="1" applyBorder="1" applyAlignment="1" applyProtection="1">
      <alignment horizontal="right" vertical="center"/>
      <protection locked="0"/>
    </xf>
    <xf numFmtId="172" fontId="4" fillId="0" borderId="17" xfId="0" applyNumberFormat="1" applyFont="1" applyFill="1" applyBorder="1" applyAlignment="1" applyProtection="1">
      <alignment horizontal="right" vertical="center"/>
      <protection locked="0"/>
    </xf>
    <xf numFmtId="172" fontId="4" fillId="0" borderId="17" xfId="0" applyNumberFormat="1" applyFont="1" applyFill="1" applyBorder="1" applyAlignment="1" applyProtection="1">
      <alignment horizontal="right"/>
      <protection locked="0"/>
    </xf>
    <xf numFmtId="172" fontId="4" fillId="0" borderId="24" xfId="0" applyNumberFormat="1" applyFont="1" applyFill="1" applyBorder="1" applyAlignment="1" applyProtection="1">
      <alignment horizontal="right" vertical="center"/>
      <protection locked="0"/>
    </xf>
    <xf numFmtId="172" fontId="4" fillId="0" borderId="30" xfId="0" applyNumberFormat="1" applyFont="1" applyFill="1" applyBorder="1" applyAlignment="1" applyProtection="1">
      <alignment horizontal="right" vertical="center"/>
      <protection locked="0"/>
    </xf>
    <xf numFmtId="172" fontId="4" fillId="0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Font="1" applyFill="1" applyBorder="1" applyAlignment="1">
      <alignment horizontal="left" vertical="center" wrapText="1"/>
    </xf>
    <xf numFmtId="0" fontId="1" fillId="12" borderId="41" xfId="0" applyFont="1" applyFill="1" applyBorder="1" applyAlignment="1">
      <alignment horizontal="left" vertical="center" wrapText="1"/>
    </xf>
    <xf numFmtId="0" fontId="5" fillId="10" borderId="1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/>
    </xf>
    <xf numFmtId="0" fontId="5" fillId="1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00390625" style="0" customWidth="1"/>
    <col min="2" max="2" width="39.421875" style="5" customWidth="1"/>
    <col min="3" max="3" width="9.00390625" style="5" customWidth="1"/>
    <col min="4" max="4" width="8.7109375" style="5" customWidth="1"/>
    <col min="5" max="5" width="12.00390625" style="5" customWidth="1"/>
    <col min="6" max="6" width="13.421875" style="5" customWidth="1"/>
    <col min="7" max="7" width="1.28515625" style="0" customWidth="1"/>
    <col min="9" max="9" width="10.421875" style="0" bestFit="1" customWidth="1"/>
    <col min="12" max="12" width="9.421875" style="0" customWidth="1"/>
  </cols>
  <sheetData>
    <row r="1" spans="2:6" ht="23.25">
      <c r="B1" s="145" t="s">
        <v>8</v>
      </c>
      <c r="C1" s="145"/>
      <c r="D1" s="145"/>
      <c r="E1" s="145"/>
      <c r="F1" s="145"/>
    </row>
    <row r="2" spans="2:6" ht="15.75">
      <c r="B2" s="13"/>
      <c r="C2" s="13"/>
      <c r="D2" s="13"/>
      <c r="E2" s="13"/>
      <c r="F2" s="13"/>
    </row>
    <row r="3" spans="2:6" ht="21" customHeight="1">
      <c r="B3" s="149" t="s">
        <v>9</v>
      </c>
      <c r="C3" s="149"/>
      <c r="D3" s="149"/>
      <c r="E3" s="149"/>
      <c r="F3" s="149"/>
    </row>
    <row r="4" spans="2:6" ht="21" customHeight="1">
      <c r="B4" s="149" t="s">
        <v>10</v>
      </c>
      <c r="C4" s="149"/>
      <c r="D4" s="149"/>
      <c r="E4" s="149"/>
      <c r="F4" s="149"/>
    </row>
    <row r="5" spans="2:6" ht="15">
      <c r="B5" s="149"/>
      <c r="C5" s="149"/>
      <c r="D5" s="149"/>
      <c r="E5" s="149"/>
      <c r="F5" s="149"/>
    </row>
    <row r="6" spans="2:6" ht="37.5" customHeight="1" thickBot="1">
      <c r="B6" s="146" t="s">
        <v>171</v>
      </c>
      <c r="C6" s="146"/>
      <c r="D6" s="146"/>
      <c r="E6" s="146"/>
      <c r="F6" s="146"/>
    </row>
    <row r="7" spans="1:6" ht="39" thickBot="1">
      <c r="A7" s="17"/>
      <c r="B7" s="94" t="s">
        <v>0</v>
      </c>
      <c r="C7" s="14" t="s">
        <v>1</v>
      </c>
      <c r="D7" s="15" t="s">
        <v>2</v>
      </c>
      <c r="E7" s="15" t="s">
        <v>3</v>
      </c>
      <c r="F7" s="16" t="s">
        <v>4</v>
      </c>
    </row>
    <row r="8" spans="1:6" ht="19.5" customHeight="1" thickBot="1">
      <c r="A8" s="18" t="s">
        <v>12</v>
      </c>
      <c r="B8" s="95" t="s">
        <v>11</v>
      </c>
      <c r="C8" s="91"/>
      <c r="D8" s="92"/>
      <c r="E8" s="19"/>
      <c r="F8" s="62">
        <f>F9</f>
        <v>0</v>
      </c>
    </row>
    <row r="9" spans="1:6" ht="15" customHeight="1" thickBot="1">
      <c r="A9" s="139" t="s">
        <v>13</v>
      </c>
      <c r="B9" s="96" t="s">
        <v>14</v>
      </c>
      <c r="C9" s="23"/>
      <c r="D9" s="24"/>
      <c r="E9" s="21"/>
      <c r="F9" s="22">
        <f>SUM(F10:F14)</f>
        <v>0</v>
      </c>
    </row>
    <row r="10" spans="1:6" ht="15" customHeight="1">
      <c r="A10" s="150"/>
      <c r="B10" s="97" t="s">
        <v>18</v>
      </c>
      <c r="C10" s="8" t="s">
        <v>20</v>
      </c>
      <c r="D10" s="9">
        <v>1</v>
      </c>
      <c r="E10" s="123">
        <v>0</v>
      </c>
      <c r="F10" s="26">
        <f>D10*E10</f>
        <v>0</v>
      </c>
    </row>
    <row r="11" spans="1:6" ht="15" customHeight="1">
      <c r="A11" s="150"/>
      <c r="B11" s="98" t="s">
        <v>19</v>
      </c>
      <c r="C11" s="27" t="s">
        <v>20</v>
      </c>
      <c r="D11" s="28">
        <v>1</v>
      </c>
      <c r="E11" s="124">
        <v>0</v>
      </c>
      <c r="F11" s="29">
        <f>D11*E11</f>
        <v>0</v>
      </c>
    </row>
    <row r="12" spans="1:6" ht="15" customHeight="1">
      <c r="A12" s="150"/>
      <c r="B12" s="97" t="s">
        <v>17</v>
      </c>
      <c r="C12" s="8" t="s">
        <v>20</v>
      </c>
      <c r="D12" s="9">
        <v>1</v>
      </c>
      <c r="E12" s="123">
        <v>0</v>
      </c>
      <c r="F12" s="26">
        <f>D12*E12</f>
        <v>0</v>
      </c>
    </row>
    <row r="13" spans="1:6" ht="15" customHeight="1">
      <c r="A13" s="150"/>
      <c r="B13" s="98" t="s">
        <v>16</v>
      </c>
      <c r="C13" s="27" t="s">
        <v>20</v>
      </c>
      <c r="D13" s="28">
        <v>1</v>
      </c>
      <c r="E13" s="124">
        <v>0</v>
      </c>
      <c r="F13" s="29">
        <f>D13*E13</f>
        <v>0</v>
      </c>
    </row>
    <row r="14" spans="1:6" ht="15" customHeight="1" thickBot="1">
      <c r="A14" s="150"/>
      <c r="B14" s="98" t="s">
        <v>15</v>
      </c>
      <c r="C14" s="27" t="s">
        <v>20</v>
      </c>
      <c r="D14" s="28">
        <v>1</v>
      </c>
      <c r="E14" s="124">
        <v>0</v>
      </c>
      <c r="F14" s="29">
        <f>D14*E14</f>
        <v>0</v>
      </c>
    </row>
    <row r="15" spans="1:6" ht="19.5" customHeight="1" thickBot="1">
      <c r="A15" s="18" t="s">
        <v>21</v>
      </c>
      <c r="B15" s="95" t="s">
        <v>22</v>
      </c>
      <c r="C15" s="91"/>
      <c r="D15" s="92"/>
      <c r="E15" s="19"/>
      <c r="F15" s="62">
        <f>F16+F19+F38+F43+F45+F61</f>
        <v>0</v>
      </c>
    </row>
    <row r="16" spans="1:6" ht="30" customHeight="1" thickBot="1">
      <c r="A16" s="144" t="s">
        <v>26</v>
      </c>
      <c r="B16" s="96" t="s">
        <v>75</v>
      </c>
      <c r="C16" s="23"/>
      <c r="D16" s="24"/>
      <c r="E16" s="21"/>
      <c r="F16" s="22">
        <f>SUM(F17:F18)</f>
        <v>0</v>
      </c>
    </row>
    <row r="17" spans="1:6" ht="15" customHeight="1">
      <c r="A17" s="150"/>
      <c r="B17" s="99" t="s">
        <v>23</v>
      </c>
      <c r="C17" s="30" t="s">
        <v>24</v>
      </c>
      <c r="D17" s="31">
        <v>8973</v>
      </c>
      <c r="E17" s="125">
        <v>0</v>
      </c>
      <c r="F17" s="32">
        <f>D17*E17</f>
        <v>0</v>
      </c>
    </row>
    <row r="18" spans="1:6" ht="30" customHeight="1" thickBot="1">
      <c r="A18" s="151"/>
      <c r="B18" s="100" t="s">
        <v>25</v>
      </c>
      <c r="C18" s="33" t="s">
        <v>24</v>
      </c>
      <c r="D18" s="34">
        <v>1920</v>
      </c>
      <c r="E18" s="126">
        <v>0</v>
      </c>
      <c r="F18" s="35">
        <f>D18*E18</f>
        <v>0</v>
      </c>
    </row>
    <row r="19" spans="1:6" ht="15.75" thickBot="1">
      <c r="A19" s="139" t="s">
        <v>27</v>
      </c>
      <c r="B19" s="96" t="s">
        <v>74</v>
      </c>
      <c r="C19" s="23"/>
      <c r="D19" s="24"/>
      <c r="E19" s="21">
        <v>0</v>
      </c>
      <c r="F19" s="22">
        <f>F20+F33</f>
        <v>0</v>
      </c>
    </row>
    <row r="20" spans="1:6" ht="15" customHeight="1">
      <c r="A20" s="143"/>
      <c r="B20" s="134" t="s">
        <v>28</v>
      </c>
      <c r="C20" s="53"/>
      <c r="D20" s="54"/>
      <c r="E20" s="55"/>
      <c r="F20" s="47">
        <f>SUM(F21:F32)</f>
        <v>0</v>
      </c>
    </row>
    <row r="21" spans="1:6" ht="30" customHeight="1">
      <c r="A21" s="143"/>
      <c r="B21" s="132" t="s">
        <v>29</v>
      </c>
      <c r="C21" s="36" t="s">
        <v>7</v>
      </c>
      <c r="D21" s="72">
        <v>42</v>
      </c>
      <c r="E21" s="127">
        <v>0</v>
      </c>
      <c r="F21" s="39">
        <f aca="true" t="shared" si="0" ref="F21:F32">D21*E21</f>
        <v>0</v>
      </c>
    </row>
    <row r="22" spans="1:6" ht="15" customHeight="1">
      <c r="A22" s="143"/>
      <c r="B22" s="132" t="s">
        <v>31</v>
      </c>
      <c r="C22" s="30" t="s">
        <v>5</v>
      </c>
      <c r="D22" s="31">
        <v>6</v>
      </c>
      <c r="E22" s="125">
        <v>0</v>
      </c>
      <c r="F22" s="32">
        <f t="shared" si="0"/>
        <v>0</v>
      </c>
    </row>
    <row r="23" spans="1:6" ht="15" customHeight="1">
      <c r="A23" s="143"/>
      <c r="B23" s="135" t="s">
        <v>30</v>
      </c>
      <c r="C23" s="38" t="s">
        <v>5</v>
      </c>
      <c r="D23" s="73">
        <v>6</v>
      </c>
      <c r="E23" s="128">
        <v>0</v>
      </c>
      <c r="F23" s="39">
        <f t="shared" si="0"/>
        <v>0</v>
      </c>
    </row>
    <row r="24" spans="1:6" ht="30" customHeight="1">
      <c r="A24" s="143"/>
      <c r="B24" s="132" t="s">
        <v>71</v>
      </c>
      <c r="C24" s="36" t="s">
        <v>7</v>
      </c>
      <c r="D24" s="72">
        <v>70</v>
      </c>
      <c r="E24" s="127">
        <v>0</v>
      </c>
      <c r="F24" s="39">
        <f t="shared" si="0"/>
        <v>0</v>
      </c>
    </row>
    <row r="25" spans="1:6" ht="15" customHeight="1">
      <c r="A25" s="143"/>
      <c r="B25" s="132" t="s">
        <v>31</v>
      </c>
      <c r="C25" s="30" t="s">
        <v>5</v>
      </c>
      <c r="D25" s="31">
        <v>10</v>
      </c>
      <c r="E25" s="125">
        <v>0</v>
      </c>
      <c r="F25" s="32">
        <f t="shared" si="0"/>
        <v>0</v>
      </c>
    </row>
    <row r="26" spans="1:6" ht="15" customHeight="1">
      <c r="A26" s="143"/>
      <c r="B26" s="135" t="s">
        <v>30</v>
      </c>
      <c r="C26" s="38" t="s">
        <v>5</v>
      </c>
      <c r="D26" s="73">
        <v>10</v>
      </c>
      <c r="E26" s="128">
        <v>0</v>
      </c>
      <c r="F26" s="39">
        <f t="shared" si="0"/>
        <v>0</v>
      </c>
    </row>
    <row r="27" spans="1:6" ht="30" customHeight="1">
      <c r="A27" s="143"/>
      <c r="B27" s="132" t="s">
        <v>72</v>
      </c>
      <c r="C27" s="36" t="s">
        <v>7</v>
      </c>
      <c r="D27" s="72">
        <v>42</v>
      </c>
      <c r="E27" s="127">
        <v>0</v>
      </c>
      <c r="F27" s="39">
        <f t="shared" si="0"/>
        <v>0</v>
      </c>
    </row>
    <row r="28" spans="1:6" ht="15" customHeight="1">
      <c r="A28" s="143"/>
      <c r="B28" s="132" t="s">
        <v>31</v>
      </c>
      <c r="C28" s="30" t="s">
        <v>5</v>
      </c>
      <c r="D28" s="31">
        <v>6</v>
      </c>
      <c r="E28" s="125">
        <v>0</v>
      </c>
      <c r="F28" s="32">
        <f t="shared" si="0"/>
        <v>0</v>
      </c>
    </row>
    <row r="29" spans="1:6" ht="15" customHeight="1">
      <c r="A29" s="143"/>
      <c r="B29" s="135" t="s">
        <v>30</v>
      </c>
      <c r="C29" s="38" t="s">
        <v>5</v>
      </c>
      <c r="D29" s="73">
        <v>6</v>
      </c>
      <c r="E29" s="128">
        <v>0</v>
      </c>
      <c r="F29" s="39">
        <f t="shared" si="0"/>
        <v>0</v>
      </c>
    </row>
    <row r="30" spans="1:6" ht="15" customHeight="1">
      <c r="A30" s="143"/>
      <c r="B30" s="136" t="s">
        <v>32</v>
      </c>
      <c r="C30" s="25" t="s">
        <v>20</v>
      </c>
      <c r="D30" s="74">
        <v>1</v>
      </c>
      <c r="E30" s="128">
        <v>0</v>
      </c>
      <c r="F30" s="39">
        <f t="shared" si="0"/>
        <v>0</v>
      </c>
    </row>
    <row r="31" spans="1:6" ht="15" customHeight="1">
      <c r="A31" s="143"/>
      <c r="B31" s="136" t="s">
        <v>33</v>
      </c>
      <c r="C31" s="25" t="s">
        <v>5</v>
      </c>
      <c r="D31" s="74">
        <v>1</v>
      </c>
      <c r="E31" s="128">
        <v>0</v>
      </c>
      <c r="F31" s="39">
        <f t="shared" si="0"/>
        <v>0</v>
      </c>
    </row>
    <row r="32" spans="1:6" ht="15" customHeight="1">
      <c r="A32" s="143"/>
      <c r="B32" s="136" t="s">
        <v>34</v>
      </c>
      <c r="C32" s="25" t="s">
        <v>35</v>
      </c>
      <c r="D32" s="74">
        <v>210</v>
      </c>
      <c r="E32" s="128">
        <v>0</v>
      </c>
      <c r="F32" s="39">
        <f t="shared" si="0"/>
        <v>0</v>
      </c>
    </row>
    <row r="33" spans="1:6" ht="15" customHeight="1">
      <c r="A33" s="143"/>
      <c r="B33" s="137" t="s">
        <v>36</v>
      </c>
      <c r="C33" s="56"/>
      <c r="D33" s="75"/>
      <c r="E33" s="57"/>
      <c r="F33" s="46">
        <f>SUM(F34:F37)</f>
        <v>0</v>
      </c>
    </row>
    <row r="34" spans="1:6" ht="15" customHeight="1">
      <c r="A34" s="143"/>
      <c r="B34" s="132" t="s">
        <v>37</v>
      </c>
      <c r="C34" s="36" t="s">
        <v>20</v>
      </c>
      <c r="D34" s="72">
        <v>2</v>
      </c>
      <c r="E34" s="127">
        <v>0</v>
      </c>
      <c r="F34" s="39">
        <f>D34*E34</f>
        <v>0</v>
      </c>
    </row>
    <row r="35" spans="1:6" ht="15" customHeight="1">
      <c r="A35" s="143"/>
      <c r="B35" s="132" t="s">
        <v>41</v>
      </c>
      <c r="C35" s="36" t="s">
        <v>38</v>
      </c>
      <c r="D35" s="72">
        <v>788440</v>
      </c>
      <c r="E35" s="127">
        <v>0</v>
      </c>
      <c r="F35" s="48">
        <f>D35*E35</f>
        <v>0</v>
      </c>
    </row>
    <row r="36" spans="1:6" ht="15" customHeight="1">
      <c r="A36" s="143"/>
      <c r="B36" s="132" t="s">
        <v>173</v>
      </c>
      <c r="C36" s="36" t="s">
        <v>38</v>
      </c>
      <c r="D36" s="72">
        <v>788440</v>
      </c>
      <c r="E36" s="127">
        <v>0</v>
      </c>
      <c r="F36" s="48">
        <f>D36*E36</f>
        <v>0</v>
      </c>
    </row>
    <row r="37" spans="1:6" ht="15" customHeight="1" thickBot="1">
      <c r="A37" s="142"/>
      <c r="B37" s="138" t="s">
        <v>39</v>
      </c>
      <c r="C37" s="38" t="s">
        <v>40</v>
      </c>
      <c r="D37" s="73">
        <v>60</v>
      </c>
      <c r="E37" s="128">
        <v>0</v>
      </c>
      <c r="F37" s="39">
        <f>D37*E37</f>
        <v>0</v>
      </c>
    </row>
    <row r="38" spans="1:6" ht="39.75" customHeight="1" thickBot="1">
      <c r="A38" s="139" t="s">
        <v>47</v>
      </c>
      <c r="B38" s="133" t="s">
        <v>46</v>
      </c>
      <c r="C38" s="23"/>
      <c r="D38" s="76"/>
      <c r="E38" s="21"/>
      <c r="F38" s="22">
        <f>SUM(F39:F42)</f>
        <v>0</v>
      </c>
    </row>
    <row r="39" spans="1:6" ht="15" customHeight="1">
      <c r="A39" s="143"/>
      <c r="B39" s="102" t="s">
        <v>42</v>
      </c>
      <c r="C39" s="36" t="s">
        <v>20</v>
      </c>
      <c r="D39" s="72">
        <v>1</v>
      </c>
      <c r="E39" s="127">
        <v>0</v>
      </c>
      <c r="F39" s="39">
        <f>D39*E39</f>
        <v>0</v>
      </c>
    </row>
    <row r="40" spans="1:6" ht="15" customHeight="1">
      <c r="A40" s="143"/>
      <c r="B40" s="105" t="s">
        <v>43</v>
      </c>
      <c r="C40" s="49" t="s">
        <v>20</v>
      </c>
      <c r="D40" s="31">
        <v>1</v>
      </c>
      <c r="E40" s="129">
        <v>0</v>
      </c>
      <c r="F40" s="48">
        <f>D40*E40</f>
        <v>0</v>
      </c>
    </row>
    <row r="41" spans="1:6" ht="15" customHeight="1">
      <c r="A41" s="143"/>
      <c r="B41" s="105" t="s">
        <v>44</v>
      </c>
      <c r="C41" s="49" t="s">
        <v>20</v>
      </c>
      <c r="D41" s="72">
        <v>1</v>
      </c>
      <c r="E41" s="129">
        <v>0</v>
      </c>
      <c r="F41" s="48">
        <f>D41*E41</f>
        <v>0</v>
      </c>
    </row>
    <row r="42" spans="1:6" ht="15" customHeight="1" thickBot="1">
      <c r="A42" s="142"/>
      <c r="B42" s="105" t="s">
        <v>45</v>
      </c>
      <c r="C42" s="49" t="s">
        <v>20</v>
      </c>
      <c r="D42" s="72">
        <v>1</v>
      </c>
      <c r="E42" s="129">
        <v>0</v>
      </c>
      <c r="F42" s="48">
        <f>D42*E42</f>
        <v>0</v>
      </c>
    </row>
    <row r="43" spans="1:6" ht="15" customHeight="1" thickBot="1">
      <c r="A43" s="139" t="s">
        <v>48</v>
      </c>
      <c r="B43" s="96" t="s">
        <v>73</v>
      </c>
      <c r="C43" s="23"/>
      <c r="D43" s="76"/>
      <c r="E43" s="21"/>
      <c r="F43" s="22">
        <f>SUM(F44:F44)</f>
        <v>0</v>
      </c>
    </row>
    <row r="44" spans="1:6" ht="15" customHeight="1" thickBot="1">
      <c r="A44" s="143"/>
      <c r="B44" s="102" t="s">
        <v>49</v>
      </c>
      <c r="C44" s="36" t="s">
        <v>50</v>
      </c>
      <c r="D44" s="72">
        <v>5</v>
      </c>
      <c r="E44" s="127">
        <v>0</v>
      </c>
      <c r="F44" s="39">
        <f>D44*E44</f>
        <v>0</v>
      </c>
    </row>
    <row r="45" spans="1:6" ht="15" customHeight="1" thickBot="1">
      <c r="A45" s="139" t="s">
        <v>51</v>
      </c>
      <c r="B45" s="96" t="s">
        <v>52</v>
      </c>
      <c r="C45" s="23"/>
      <c r="D45" s="76"/>
      <c r="E45" s="21"/>
      <c r="F45" s="22">
        <f>F46+F56</f>
        <v>0</v>
      </c>
    </row>
    <row r="46" spans="1:6" ht="15" customHeight="1">
      <c r="A46" s="143"/>
      <c r="B46" s="101" t="s">
        <v>53</v>
      </c>
      <c r="C46" s="53"/>
      <c r="D46" s="77"/>
      <c r="E46" s="55"/>
      <c r="F46" s="61">
        <f>SUM(F47:F55)</f>
        <v>0</v>
      </c>
    </row>
    <row r="47" spans="1:6" ht="15" customHeight="1">
      <c r="A47" s="143"/>
      <c r="B47" s="105" t="s">
        <v>54</v>
      </c>
      <c r="C47" s="58" t="s">
        <v>55</v>
      </c>
      <c r="D47" s="31">
        <v>1</v>
      </c>
      <c r="E47" s="130">
        <v>0</v>
      </c>
      <c r="F47" s="60">
        <f aca="true" t="shared" si="1" ref="F47:F55">D47*E47</f>
        <v>0</v>
      </c>
    </row>
    <row r="48" spans="1:6" ht="15" customHeight="1">
      <c r="A48" s="143"/>
      <c r="B48" s="105" t="s">
        <v>56</v>
      </c>
      <c r="C48" s="58" t="s">
        <v>55</v>
      </c>
      <c r="D48" s="72">
        <v>1</v>
      </c>
      <c r="E48" s="129">
        <v>0</v>
      </c>
      <c r="F48" s="48">
        <f t="shared" si="1"/>
        <v>0</v>
      </c>
    </row>
    <row r="49" spans="1:6" ht="15" customHeight="1">
      <c r="A49" s="143"/>
      <c r="B49" s="105" t="s">
        <v>57</v>
      </c>
      <c r="C49" s="49" t="s">
        <v>5</v>
      </c>
      <c r="D49" s="72">
        <v>15</v>
      </c>
      <c r="E49" s="129">
        <v>0</v>
      </c>
      <c r="F49" s="48">
        <f t="shared" si="1"/>
        <v>0</v>
      </c>
    </row>
    <row r="50" spans="1:6" ht="15" customHeight="1">
      <c r="A50" s="143"/>
      <c r="B50" s="105" t="s">
        <v>58</v>
      </c>
      <c r="C50" s="58" t="s">
        <v>55</v>
      </c>
      <c r="D50" s="31">
        <v>1</v>
      </c>
      <c r="E50" s="130">
        <v>0</v>
      </c>
      <c r="F50" s="60">
        <f t="shared" si="1"/>
        <v>0</v>
      </c>
    </row>
    <row r="51" spans="1:6" ht="15" customHeight="1">
      <c r="A51" s="143"/>
      <c r="B51" s="105" t="s">
        <v>59</v>
      </c>
      <c r="C51" s="49" t="s">
        <v>55</v>
      </c>
      <c r="D51" s="72">
        <v>1</v>
      </c>
      <c r="E51" s="129">
        <v>0</v>
      </c>
      <c r="F51" s="48">
        <f t="shared" si="1"/>
        <v>0</v>
      </c>
    </row>
    <row r="52" spans="1:6" ht="15" customHeight="1">
      <c r="A52" s="143"/>
      <c r="B52" s="105" t="s">
        <v>60</v>
      </c>
      <c r="C52" s="49" t="s">
        <v>55</v>
      </c>
      <c r="D52" s="72">
        <v>1</v>
      </c>
      <c r="E52" s="129">
        <v>0</v>
      </c>
      <c r="F52" s="48">
        <f t="shared" si="1"/>
        <v>0</v>
      </c>
    </row>
    <row r="53" spans="1:6" ht="15" customHeight="1">
      <c r="A53" s="143"/>
      <c r="B53" s="105" t="s">
        <v>61</v>
      </c>
      <c r="C53" s="58" t="s">
        <v>5</v>
      </c>
      <c r="D53" s="31">
        <v>90</v>
      </c>
      <c r="E53" s="130">
        <v>0</v>
      </c>
      <c r="F53" s="60">
        <f t="shared" si="1"/>
        <v>0</v>
      </c>
    </row>
    <row r="54" spans="1:6" ht="15" customHeight="1">
      <c r="A54" s="143"/>
      <c r="B54" s="105" t="s">
        <v>62</v>
      </c>
      <c r="C54" s="49" t="s">
        <v>5</v>
      </c>
      <c r="D54" s="72">
        <v>20</v>
      </c>
      <c r="E54" s="129">
        <v>0</v>
      </c>
      <c r="F54" s="48">
        <f t="shared" si="1"/>
        <v>0</v>
      </c>
    </row>
    <row r="55" spans="1:6" ht="15" customHeight="1" thickBot="1">
      <c r="A55" s="143"/>
      <c r="B55" s="105" t="s">
        <v>63</v>
      </c>
      <c r="C55" s="49" t="s">
        <v>20</v>
      </c>
      <c r="D55" s="72">
        <v>1</v>
      </c>
      <c r="E55" s="129">
        <v>0</v>
      </c>
      <c r="F55" s="48">
        <f t="shared" si="1"/>
        <v>0</v>
      </c>
    </row>
    <row r="56" spans="1:6" ht="15" customHeight="1">
      <c r="A56" s="143"/>
      <c r="B56" s="106" t="s">
        <v>64</v>
      </c>
      <c r="C56" s="53"/>
      <c r="D56" s="77"/>
      <c r="E56" s="55"/>
      <c r="F56" s="61">
        <f>SUM(F57:F60)</f>
        <v>0</v>
      </c>
    </row>
    <row r="57" spans="1:6" ht="15" customHeight="1">
      <c r="A57" s="143"/>
      <c r="B57" s="105" t="s">
        <v>65</v>
      </c>
      <c r="C57" s="58" t="s">
        <v>35</v>
      </c>
      <c r="D57" s="31">
        <v>60</v>
      </c>
      <c r="E57" s="130">
        <v>0</v>
      </c>
      <c r="F57" s="60">
        <f>D57*E57</f>
        <v>0</v>
      </c>
    </row>
    <row r="58" spans="1:6" ht="15" customHeight="1">
      <c r="A58" s="143"/>
      <c r="B58" s="105" t="s">
        <v>66</v>
      </c>
      <c r="C58" s="58" t="s">
        <v>35</v>
      </c>
      <c r="D58" s="72">
        <v>75</v>
      </c>
      <c r="E58" s="129">
        <v>0</v>
      </c>
      <c r="F58" s="48">
        <f>D58*E58</f>
        <v>0</v>
      </c>
    </row>
    <row r="59" spans="1:6" ht="15" customHeight="1">
      <c r="A59" s="143"/>
      <c r="B59" s="105" t="s">
        <v>67</v>
      </c>
      <c r="C59" s="58" t="s">
        <v>35</v>
      </c>
      <c r="D59" s="72">
        <v>60</v>
      </c>
      <c r="E59" s="129">
        <v>0</v>
      </c>
      <c r="F59" s="48">
        <f>D59*E59</f>
        <v>0</v>
      </c>
    </row>
    <row r="60" spans="1:6" ht="15" customHeight="1" thickBot="1">
      <c r="A60" s="142"/>
      <c r="B60" s="105" t="s">
        <v>68</v>
      </c>
      <c r="C60" s="58" t="s">
        <v>6</v>
      </c>
      <c r="D60" s="31">
        <v>2000</v>
      </c>
      <c r="E60" s="130">
        <v>0</v>
      </c>
      <c r="F60" s="60">
        <f>D60*E60</f>
        <v>0</v>
      </c>
    </row>
    <row r="61" spans="1:6" ht="15" customHeight="1" thickBot="1">
      <c r="A61" s="139" t="s">
        <v>80</v>
      </c>
      <c r="B61" s="96" t="s">
        <v>69</v>
      </c>
      <c r="C61" s="23"/>
      <c r="D61" s="76"/>
      <c r="E61" s="21"/>
      <c r="F61" s="22">
        <f>F62</f>
        <v>0</v>
      </c>
    </row>
    <row r="62" spans="1:6" ht="15" customHeight="1">
      <c r="A62" s="143"/>
      <c r="B62" s="101" t="s">
        <v>70</v>
      </c>
      <c r="C62" s="53"/>
      <c r="D62" s="77"/>
      <c r="E62" s="55"/>
      <c r="F62" s="47">
        <f>SUM(F63:F71)</f>
        <v>0</v>
      </c>
    </row>
    <row r="63" spans="1:6" ht="30" customHeight="1">
      <c r="A63" s="143"/>
      <c r="B63" s="102" t="s">
        <v>109</v>
      </c>
      <c r="C63" s="36" t="s">
        <v>7</v>
      </c>
      <c r="D63" s="72">
        <v>147</v>
      </c>
      <c r="E63" s="127">
        <v>0</v>
      </c>
      <c r="F63" s="39">
        <f aca="true" t="shared" si="2" ref="F63:F71">D63*E63</f>
        <v>0</v>
      </c>
    </row>
    <row r="64" spans="1:6" ht="15" customHeight="1">
      <c r="A64" s="143"/>
      <c r="B64" s="102" t="s">
        <v>31</v>
      </c>
      <c r="C64" s="30" t="s">
        <v>5</v>
      </c>
      <c r="D64" s="31">
        <v>21</v>
      </c>
      <c r="E64" s="125">
        <v>0</v>
      </c>
      <c r="F64" s="32">
        <f t="shared" si="2"/>
        <v>0</v>
      </c>
    </row>
    <row r="65" spans="1:6" ht="15" customHeight="1">
      <c r="A65" s="143"/>
      <c r="B65" s="103" t="s">
        <v>30</v>
      </c>
      <c r="C65" s="38" t="s">
        <v>5</v>
      </c>
      <c r="D65" s="73">
        <v>21</v>
      </c>
      <c r="E65" s="128">
        <v>0</v>
      </c>
      <c r="F65" s="39">
        <f t="shared" si="2"/>
        <v>0</v>
      </c>
    </row>
    <row r="66" spans="1:6" ht="15" customHeight="1">
      <c r="A66" s="143"/>
      <c r="B66" s="102" t="s">
        <v>76</v>
      </c>
      <c r="C66" s="36" t="s">
        <v>5</v>
      </c>
      <c r="D66" s="72">
        <v>21</v>
      </c>
      <c r="E66" s="127">
        <v>0</v>
      </c>
      <c r="F66" s="39">
        <f t="shared" si="2"/>
        <v>0</v>
      </c>
    </row>
    <row r="67" spans="1:6" ht="15" customHeight="1">
      <c r="A67" s="143"/>
      <c r="B67" s="102" t="s">
        <v>77</v>
      </c>
      <c r="C67" s="30" t="s">
        <v>5</v>
      </c>
      <c r="D67" s="31">
        <v>21</v>
      </c>
      <c r="E67" s="125">
        <v>0</v>
      </c>
      <c r="F67" s="32">
        <f t="shared" si="2"/>
        <v>0</v>
      </c>
    </row>
    <row r="68" spans="1:6" ht="15" customHeight="1">
      <c r="A68" s="143"/>
      <c r="B68" s="103" t="s">
        <v>78</v>
      </c>
      <c r="C68" s="38" t="s">
        <v>5</v>
      </c>
      <c r="D68" s="73">
        <v>9</v>
      </c>
      <c r="E68" s="128">
        <v>0</v>
      </c>
      <c r="F68" s="39">
        <f t="shared" si="2"/>
        <v>0</v>
      </c>
    </row>
    <row r="69" spans="1:6" ht="15" customHeight="1">
      <c r="A69" s="143"/>
      <c r="B69" s="104" t="s">
        <v>32</v>
      </c>
      <c r="C69" s="25" t="s">
        <v>20</v>
      </c>
      <c r="D69" s="74">
        <v>1</v>
      </c>
      <c r="E69" s="128">
        <v>0</v>
      </c>
      <c r="F69" s="39">
        <f t="shared" si="2"/>
        <v>0</v>
      </c>
    </row>
    <row r="70" spans="1:6" ht="15" customHeight="1">
      <c r="A70" s="143"/>
      <c r="B70" s="104" t="s">
        <v>34</v>
      </c>
      <c r="C70" s="25" t="s">
        <v>35</v>
      </c>
      <c r="D70" s="74">
        <v>120</v>
      </c>
      <c r="E70" s="128">
        <v>0</v>
      </c>
      <c r="F70" s="39">
        <f t="shared" si="2"/>
        <v>0</v>
      </c>
    </row>
    <row r="71" spans="1:6" ht="15" customHeight="1" thickBot="1">
      <c r="A71" s="142"/>
      <c r="B71" s="104" t="s">
        <v>79</v>
      </c>
      <c r="C71" s="25" t="s">
        <v>20</v>
      </c>
      <c r="D71" s="74">
        <v>1</v>
      </c>
      <c r="E71" s="128">
        <v>0</v>
      </c>
      <c r="F71" s="39">
        <f t="shared" si="2"/>
        <v>0</v>
      </c>
    </row>
    <row r="72" spans="1:6" ht="19.5" customHeight="1" thickBot="1">
      <c r="A72" s="18" t="s">
        <v>81</v>
      </c>
      <c r="B72" s="95" t="s">
        <v>82</v>
      </c>
      <c r="C72" s="91"/>
      <c r="D72" s="93"/>
      <c r="E72" s="19"/>
      <c r="F72" s="62">
        <f>F73+F90+F97+F113</f>
        <v>0</v>
      </c>
    </row>
    <row r="73" spans="1:6" ht="15" customHeight="1" thickBot="1">
      <c r="A73" s="144" t="s">
        <v>100</v>
      </c>
      <c r="B73" s="96" t="s">
        <v>83</v>
      </c>
      <c r="C73" s="23"/>
      <c r="D73" s="76"/>
      <c r="E73" s="21"/>
      <c r="F73" s="22">
        <f>F74+F80+F83+F86+F88</f>
        <v>0</v>
      </c>
    </row>
    <row r="74" spans="1:6" ht="15" customHeight="1">
      <c r="A74" s="140"/>
      <c r="B74" s="107" t="s">
        <v>170</v>
      </c>
      <c r="C74" s="64"/>
      <c r="D74" s="78"/>
      <c r="E74" s="63"/>
      <c r="F74" s="47">
        <f>SUM(F75:F79)</f>
        <v>0</v>
      </c>
    </row>
    <row r="75" spans="1:6" ht="30" customHeight="1">
      <c r="A75" s="140"/>
      <c r="B75" s="108" t="s">
        <v>88</v>
      </c>
      <c r="C75" s="65" t="s">
        <v>5</v>
      </c>
      <c r="D75" s="79">
        <v>540</v>
      </c>
      <c r="E75" s="127">
        <v>0</v>
      </c>
      <c r="F75" s="39">
        <f>D75*E75</f>
        <v>0</v>
      </c>
    </row>
    <row r="76" spans="1:6" ht="15" customHeight="1">
      <c r="A76" s="140"/>
      <c r="B76" s="109" t="s">
        <v>89</v>
      </c>
      <c r="C76" s="27" t="s">
        <v>5</v>
      </c>
      <c r="D76" s="79">
        <v>240</v>
      </c>
      <c r="E76" s="127">
        <v>0</v>
      </c>
      <c r="F76" s="39">
        <f>D76*E76</f>
        <v>0</v>
      </c>
    </row>
    <row r="77" spans="1:6" ht="15" customHeight="1">
      <c r="A77" s="140"/>
      <c r="B77" s="109" t="s">
        <v>90</v>
      </c>
      <c r="C77" s="27" t="s">
        <v>5</v>
      </c>
      <c r="D77" s="79">
        <v>200</v>
      </c>
      <c r="E77" s="127">
        <v>0</v>
      </c>
      <c r="F77" s="39">
        <f>D77*E77</f>
        <v>0</v>
      </c>
    </row>
    <row r="78" spans="1:6" ht="15" customHeight="1">
      <c r="A78" s="140"/>
      <c r="B78" s="109" t="s">
        <v>91</v>
      </c>
      <c r="C78" s="27" t="s">
        <v>5</v>
      </c>
      <c r="D78" s="79">
        <v>168</v>
      </c>
      <c r="E78" s="127">
        <v>0</v>
      </c>
      <c r="F78" s="39">
        <f>D78*E78</f>
        <v>0</v>
      </c>
    </row>
    <row r="79" spans="1:6" ht="15" customHeight="1" thickBot="1">
      <c r="A79" s="140"/>
      <c r="B79" s="110" t="s">
        <v>84</v>
      </c>
      <c r="C79" s="66" t="s">
        <v>5</v>
      </c>
      <c r="D79" s="80">
        <v>1148</v>
      </c>
      <c r="E79" s="131">
        <v>0</v>
      </c>
      <c r="F79" s="68">
        <f>D79*E79</f>
        <v>0</v>
      </c>
    </row>
    <row r="80" spans="1:6" ht="15" customHeight="1">
      <c r="A80" s="140"/>
      <c r="B80" s="106" t="s">
        <v>85</v>
      </c>
      <c r="C80" s="69"/>
      <c r="D80" s="77"/>
      <c r="E80" s="55"/>
      <c r="F80" s="61">
        <f>SUM(F81:F82)</f>
        <v>0</v>
      </c>
    </row>
    <row r="81" spans="1:6" ht="15" customHeight="1">
      <c r="A81" s="140"/>
      <c r="B81" s="108" t="s">
        <v>87</v>
      </c>
      <c r="C81" s="65" t="s">
        <v>5</v>
      </c>
      <c r="D81" s="79">
        <v>240</v>
      </c>
      <c r="E81" s="127">
        <v>0</v>
      </c>
      <c r="F81" s="39">
        <f>D81*E81</f>
        <v>0</v>
      </c>
    </row>
    <row r="82" spans="1:6" ht="30" customHeight="1" thickBot="1">
      <c r="A82" s="140"/>
      <c r="B82" s="111" t="s">
        <v>92</v>
      </c>
      <c r="C82" s="70" t="s">
        <v>5</v>
      </c>
      <c r="D82" s="80">
        <v>180</v>
      </c>
      <c r="E82" s="131">
        <v>0</v>
      </c>
      <c r="F82" s="68">
        <f>D82*E82</f>
        <v>0</v>
      </c>
    </row>
    <row r="83" spans="1:6" ht="15" customHeight="1">
      <c r="A83" s="140"/>
      <c r="B83" s="106" t="s">
        <v>96</v>
      </c>
      <c r="C83" s="69"/>
      <c r="D83" s="77"/>
      <c r="E83" s="55"/>
      <c r="F83" s="61">
        <f>SUM(F84:F85)</f>
        <v>0</v>
      </c>
    </row>
    <row r="84" spans="1:6" ht="15" customHeight="1">
      <c r="A84" s="140"/>
      <c r="B84" s="108" t="s">
        <v>93</v>
      </c>
      <c r="C84" s="65" t="s">
        <v>5</v>
      </c>
      <c r="D84" s="79">
        <v>15</v>
      </c>
      <c r="E84" s="127">
        <v>0</v>
      </c>
      <c r="F84" s="39">
        <f>D84*E84</f>
        <v>0</v>
      </c>
    </row>
    <row r="85" spans="1:6" ht="15" customHeight="1" thickBot="1">
      <c r="A85" s="140"/>
      <c r="B85" s="108" t="s">
        <v>94</v>
      </c>
      <c r="C85" s="65" t="s">
        <v>5</v>
      </c>
      <c r="D85" s="79">
        <v>10</v>
      </c>
      <c r="E85" s="127">
        <v>0</v>
      </c>
      <c r="F85" s="39">
        <f>D85*E85</f>
        <v>0</v>
      </c>
    </row>
    <row r="86" spans="1:6" ht="15" customHeight="1">
      <c r="A86" s="140"/>
      <c r="B86" s="106" t="s">
        <v>95</v>
      </c>
      <c r="C86" s="69"/>
      <c r="D86" s="77"/>
      <c r="E86" s="55"/>
      <c r="F86" s="61">
        <f>SUM(F87)</f>
        <v>0</v>
      </c>
    </row>
    <row r="87" spans="1:6" ht="15" customHeight="1" thickBot="1">
      <c r="A87" s="140"/>
      <c r="B87" s="108" t="s">
        <v>97</v>
      </c>
      <c r="C87" s="65" t="s">
        <v>5</v>
      </c>
      <c r="D87" s="79">
        <v>120</v>
      </c>
      <c r="E87" s="127">
        <v>0</v>
      </c>
      <c r="F87" s="39">
        <f>D87*E87</f>
        <v>0</v>
      </c>
    </row>
    <row r="88" spans="1:6" ht="15" customHeight="1">
      <c r="A88" s="140"/>
      <c r="B88" s="106" t="s">
        <v>98</v>
      </c>
      <c r="C88" s="69"/>
      <c r="D88" s="77"/>
      <c r="E88" s="55"/>
      <c r="F88" s="61">
        <f>SUM(F89)</f>
        <v>0</v>
      </c>
    </row>
    <row r="89" spans="1:6" ht="15" customHeight="1" thickBot="1">
      <c r="A89" s="141"/>
      <c r="B89" s="108" t="s">
        <v>99</v>
      </c>
      <c r="C89" s="65" t="s">
        <v>5</v>
      </c>
      <c r="D89" s="79">
        <v>790</v>
      </c>
      <c r="E89" s="127">
        <v>0</v>
      </c>
      <c r="F89" s="39">
        <f>D89*E89</f>
        <v>0</v>
      </c>
    </row>
    <row r="90" spans="1:6" ht="15" customHeight="1" thickBot="1">
      <c r="A90" s="139" t="s">
        <v>107</v>
      </c>
      <c r="B90" s="96" t="s">
        <v>101</v>
      </c>
      <c r="C90" s="23"/>
      <c r="D90" s="76"/>
      <c r="E90" s="21"/>
      <c r="F90" s="22">
        <f>F91</f>
        <v>0</v>
      </c>
    </row>
    <row r="91" spans="1:6" ht="15" customHeight="1">
      <c r="A91" s="143"/>
      <c r="B91" s="101" t="s">
        <v>53</v>
      </c>
      <c r="C91" s="53"/>
      <c r="D91" s="77"/>
      <c r="E91" s="55"/>
      <c r="F91" s="61">
        <f>SUM(F92:F96)</f>
        <v>0</v>
      </c>
    </row>
    <row r="92" spans="1:6" ht="15" customHeight="1">
      <c r="A92" s="143"/>
      <c r="B92" s="105" t="s">
        <v>102</v>
      </c>
      <c r="C92" s="58" t="s">
        <v>5</v>
      </c>
      <c r="D92" s="81">
        <v>1568</v>
      </c>
      <c r="E92" s="130">
        <v>0</v>
      </c>
      <c r="F92" s="60">
        <f>D92*E92</f>
        <v>0</v>
      </c>
    </row>
    <row r="93" spans="1:6" ht="15" customHeight="1">
      <c r="A93" s="143"/>
      <c r="B93" s="105" t="s">
        <v>103</v>
      </c>
      <c r="C93" s="58" t="s">
        <v>5</v>
      </c>
      <c r="D93" s="81">
        <v>168</v>
      </c>
      <c r="E93" s="130">
        <v>0</v>
      </c>
      <c r="F93" s="60">
        <f>D93*E93</f>
        <v>0</v>
      </c>
    </row>
    <row r="94" spans="1:6" ht="15" customHeight="1">
      <c r="A94" s="143"/>
      <c r="B94" s="105" t="s">
        <v>104</v>
      </c>
      <c r="C94" s="58" t="s">
        <v>5</v>
      </c>
      <c r="D94" s="81">
        <v>145</v>
      </c>
      <c r="E94" s="130">
        <v>0</v>
      </c>
      <c r="F94" s="60">
        <f>D94*E94</f>
        <v>0</v>
      </c>
    </row>
    <row r="95" spans="1:6" ht="15" customHeight="1">
      <c r="A95" s="143"/>
      <c r="B95" s="105" t="s">
        <v>105</v>
      </c>
      <c r="C95" s="58" t="s">
        <v>5</v>
      </c>
      <c r="D95" s="81">
        <v>200</v>
      </c>
      <c r="E95" s="130">
        <v>0</v>
      </c>
      <c r="F95" s="60">
        <f>D95*E95</f>
        <v>0</v>
      </c>
    </row>
    <row r="96" spans="1:6" ht="15" customHeight="1" thickBot="1">
      <c r="A96" s="143"/>
      <c r="B96" s="105" t="s">
        <v>106</v>
      </c>
      <c r="C96" s="58" t="s">
        <v>5</v>
      </c>
      <c r="D96" s="81">
        <v>25</v>
      </c>
      <c r="E96" s="130">
        <v>0</v>
      </c>
      <c r="F96" s="60">
        <f>D96*E96</f>
        <v>0</v>
      </c>
    </row>
    <row r="97" spans="1:6" ht="15" customHeight="1" thickBot="1">
      <c r="A97" s="139" t="s">
        <v>120</v>
      </c>
      <c r="B97" s="96" t="s">
        <v>108</v>
      </c>
      <c r="C97" s="23"/>
      <c r="D97" s="76"/>
      <c r="E97" s="21"/>
      <c r="F97" s="22">
        <f>F98+F104+F109</f>
        <v>0</v>
      </c>
    </row>
    <row r="98" spans="1:6" ht="15" customHeight="1">
      <c r="A98" s="143"/>
      <c r="B98" s="101" t="s">
        <v>70</v>
      </c>
      <c r="C98" s="53"/>
      <c r="D98" s="77"/>
      <c r="E98" s="55"/>
      <c r="F98" s="61">
        <f>SUM(F99:F103)</f>
        <v>0</v>
      </c>
    </row>
    <row r="99" spans="1:6" ht="30" customHeight="1">
      <c r="A99" s="143"/>
      <c r="B99" s="102" t="s">
        <v>110</v>
      </c>
      <c r="C99" s="36" t="s">
        <v>7</v>
      </c>
      <c r="D99" s="72">
        <v>42</v>
      </c>
      <c r="E99" s="127">
        <v>0</v>
      </c>
      <c r="F99" s="39">
        <f aca="true" t="shared" si="3" ref="F99:F107">D99*E99</f>
        <v>0</v>
      </c>
    </row>
    <row r="100" spans="1:6" ht="15" customHeight="1">
      <c r="A100" s="143"/>
      <c r="B100" s="102" t="s">
        <v>31</v>
      </c>
      <c r="C100" s="30" t="s">
        <v>5</v>
      </c>
      <c r="D100" s="31">
        <v>6</v>
      </c>
      <c r="E100" s="125">
        <v>0</v>
      </c>
      <c r="F100" s="32">
        <f t="shared" si="3"/>
        <v>0</v>
      </c>
    </row>
    <row r="101" spans="1:6" ht="15" customHeight="1">
      <c r="A101" s="143"/>
      <c r="B101" s="103" t="s">
        <v>30</v>
      </c>
      <c r="C101" s="38" t="s">
        <v>5</v>
      </c>
      <c r="D101" s="73">
        <v>6</v>
      </c>
      <c r="E101" s="128">
        <v>0</v>
      </c>
      <c r="F101" s="39">
        <f t="shared" si="3"/>
        <v>0</v>
      </c>
    </row>
    <row r="102" spans="1:6" ht="12.75">
      <c r="A102" s="143"/>
      <c r="B102" s="104" t="s">
        <v>32</v>
      </c>
      <c r="C102" s="25" t="s">
        <v>20</v>
      </c>
      <c r="D102" s="74">
        <v>1</v>
      </c>
      <c r="E102" s="128">
        <v>0</v>
      </c>
      <c r="F102" s="39">
        <f t="shared" si="3"/>
        <v>0</v>
      </c>
    </row>
    <row r="103" spans="1:6" ht="13.5" thickBot="1">
      <c r="A103" s="143"/>
      <c r="B103" s="112" t="s">
        <v>34</v>
      </c>
      <c r="C103" s="25" t="s">
        <v>35</v>
      </c>
      <c r="D103" s="74">
        <v>60</v>
      </c>
      <c r="E103" s="128">
        <v>0</v>
      </c>
      <c r="F103" s="39">
        <f t="shared" si="3"/>
        <v>0</v>
      </c>
    </row>
    <row r="104" spans="1:6" ht="12.75">
      <c r="A104" s="143"/>
      <c r="B104" s="106" t="s">
        <v>111</v>
      </c>
      <c r="C104" s="53"/>
      <c r="D104" s="77"/>
      <c r="E104" s="55"/>
      <c r="F104" s="61">
        <f>SUM(F105:F108)</f>
        <v>0</v>
      </c>
    </row>
    <row r="105" spans="1:6" ht="12.75">
      <c r="A105" s="143"/>
      <c r="B105" s="104" t="s">
        <v>113</v>
      </c>
      <c r="C105" s="25" t="s">
        <v>5</v>
      </c>
      <c r="D105" s="74">
        <v>96</v>
      </c>
      <c r="E105" s="128">
        <v>0</v>
      </c>
      <c r="F105" s="39">
        <f t="shared" si="3"/>
        <v>0</v>
      </c>
    </row>
    <row r="106" spans="1:6" ht="12.75">
      <c r="A106" s="143"/>
      <c r="B106" s="104" t="s">
        <v>112</v>
      </c>
      <c r="C106" s="25" t="s">
        <v>5</v>
      </c>
      <c r="D106" s="74">
        <v>96</v>
      </c>
      <c r="E106" s="128">
        <v>0</v>
      </c>
      <c r="F106" s="39">
        <f t="shared" si="3"/>
        <v>0</v>
      </c>
    </row>
    <row r="107" spans="1:6" ht="30" customHeight="1">
      <c r="A107" s="143"/>
      <c r="B107" s="113" t="s">
        <v>114</v>
      </c>
      <c r="C107" s="71" t="s">
        <v>5</v>
      </c>
      <c r="D107" s="79">
        <v>96</v>
      </c>
      <c r="E107" s="127">
        <v>0</v>
      </c>
      <c r="F107" s="39">
        <f t="shared" si="3"/>
        <v>0</v>
      </c>
    </row>
    <row r="108" spans="1:6" ht="30" customHeight="1" thickBot="1">
      <c r="A108" s="143"/>
      <c r="B108" s="114" t="s">
        <v>115</v>
      </c>
      <c r="C108" s="71" t="s">
        <v>5</v>
      </c>
      <c r="D108" s="79">
        <v>96</v>
      </c>
      <c r="E108" s="127">
        <v>0</v>
      </c>
      <c r="F108" s="39">
        <f>D108*E108</f>
        <v>0</v>
      </c>
    </row>
    <row r="109" spans="1:6" ht="15" customHeight="1">
      <c r="A109" s="143"/>
      <c r="B109" s="106" t="s">
        <v>116</v>
      </c>
      <c r="C109" s="53"/>
      <c r="D109" s="77"/>
      <c r="E109" s="55"/>
      <c r="F109" s="61">
        <f>SUM(F110:F112)</f>
        <v>0</v>
      </c>
    </row>
    <row r="110" spans="1:6" ht="15" customHeight="1">
      <c r="A110" s="143"/>
      <c r="B110" s="104" t="s">
        <v>117</v>
      </c>
      <c r="C110" s="25" t="s">
        <v>5</v>
      </c>
      <c r="D110" s="74">
        <v>1</v>
      </c>
      <c r="E110" s="128">
        <v>0</v>
      </c>
      <c r="F110" s="39">
        <f>D110*E110</f>
        <v>0</v>
      </c>
    </row>
    <row r="111" spans="1:6" ht="36">
      <c r="A111" s="143"/>
      <c r="B111" s="113" t="s">
        <v>118</v>
      </c>
      <c r="C111" s="71" t="s">
        <v>5</v>
      </c>
      <c r="D111" s="79">
        <v>790</v>
      </c>
      <c r="E111" s="127">
        <v>0</v>
      </c>
      <c r="F111" s="39">
        <f>D111*E111</f>
        <v>0</v>
      </c>
    </row>
    <row r="112" spans="1:6" ht="30" customHeight="1" thickBot="1">
      <c r="A112" s="142"/>
      <c r="B112" s="113" t="s">
        <v>119</v>
      </c>
      <c r="C112" s="71" t="s">
        <v>5</v>
      </c>
      <c r="D112" s="79">
        <v>20</v>
      </c>
      <c r="E112" s="127">
        <v>0</v>
      </c>
      <c r="F112" s="39">
        <f>D112*E112</f>
        <v>0</v>
      </c>
    </row>
    <row r="113" spans="1:6" ht="15" customHeight="1" thickBot="1">
      <c r="A113" s="139" t="s">
        <v>123</v>
      </c>
      <c r="B113" s="96" t="s">
        <v>121</v>
      </c>
      <c r="C113" s="23"/>
      <c r="D113" s="76"/>
      <c r="E113" s="21"/>
      <c r="F113" s="22">
        <f>F114</f>
        <v>0</v>
      </c>
    </row>
    <row r="114" spans="1:6" ht="15" customHeight="1" thickBot="1">
      <c r="A114" s="142"/>
      <c r="B114" s="102" t="s">
        <v>122</v>
      </c>
      <c r="C114" s="36" t="s">
        <v>124</v>
      </c>
      <c r="D114" s="72">
        <v>72</v>
      </c>
      <c r="E114" s="127">
        <v>0</v>
      </c>
      <c r="F114" s="39">
        <f>D114*E114</f>
        <v>0</v>
      </c>
    </row>
    <row r="115" spans="1:6" ht="19.5" customHeight="1" thickBot="1">
      <c r="A115" s="18" t="s">
        <v>125</v>
      </c>
      <c r="B115" s="95" t="s">
        <v>126</v>
      </c>
      <c r="C115" s="91"/>
      <c r="D115" s="93"/>
      <c r="E115" s="19"/>
      <c r="F115" s="62">
        <f>F116</f>
        <v>0</v>
      </c>
    </row>
    <row r="116" spans="1:6" ht="15" customHeight="1" thickBot="1">
      <c r="A116" s="144" t="s">
        <v>134</v>
      </c>
      <c r="B116" s="96" t="s">
        <v>127</v>
      </c>
      <c r="C116" s="23"/>
      <c r="D116" s="76"/>
      <c r="E116" s="21"/>
      <c r="F116" s="22">
        <f>F117+F123+F126+F128+F132+F134+F139+F145+F147</f>
        <v>0</v>
      </c>
    </row>
    <row r="117" spans="1:6" ht="15" customHeight="1">
      <c r="A117" s="140"/>
      <c r="B117" s="107" t="s">
        <v>128</v>
      </c>
      <c r="C117" s="64"/>
      <c r="D117" s="78"/>
      <c r="E117" s="63"/>
      <c r="F117" s="47">
        <f>SUM(F118:F122)</f>
        <v>0</v>
      </c>
    </row>
    <row r="118" spans="1:6" ht="15" customHeight="1">
      <c r="A118" s="140"/>
      <c r="B118" s="108" t="s">
        <v>129</v>
      </c>
      <c r="C118" s="65" t="s">
        <v>35</v>
      </c>
      <c r="D118" s="79">
        <v>3000</v>
      </c>
      <c r="E118" s="127">
        <v>0</v>
      </c>
      <c r="F118" s="39">
        <f>D118*E118</f>
        <v>0</v>
      </c>
    </row>
    <row r="119" spans="1:6" ht="15" customHeight="1">
      <c r="A119" s="140"/>
      <c r="B119" s="109" t="s">
        <v>130</v>
      </c>
      <c r="C119" s="27" t="s">
        <v>35</v>
      </c>
      <c r="D119" s="79">
        <v>6000</v>
      </c>
      <c r="E119" s="127">
        <v>0</v>
      </c>
      <c r="F119" s="39">
        <f>D119*E119</f>
        <v>0</v>
      </c>
    </row>
    <row r="120" spans="1:6" ht="15" customHeight="1">
      <c r="A120" s="140"/>
      <c r="B120" s="109" t="s">
        <v>131</v>
      </c>
      <c r="C120" s="27" t="s">
        <v>35</v>
      </c>
      <c r="D120" s="79">
        <v>10000</v>
      </c>
      <c r="E120" s="127">
        <v>0</v>
      </c>
      <c r="F120" s="39">
        <f>D120*E120</f>
        <v>0</v>
      </c>
    </row>
    <row r="121" spans="1:6" ht="15" customHeight="1">
      <c r="A121" s="140"/>
      <c r="B121" s="109" t="s">
        <v>132</v>
      </c>
      <c r="C121" s="27" t="s">
        <v>35</v>
      </c>
      <c r="D121" s="79">
        <v>1000</v>
      </c>
      <c r="E121" s="127">
        <v>0</v>
      </c>
      <c r="F121" s="39">
        <f>D121*E121</f>
        <v>0</v>
      </c>
    </row>
    <row r="122" spans="1:6" ht="15" customHeight="1" thickBot="1">
      <c r="A122" s="140"/>
      <c r="B122" s="110" t="s">
        <v>133</v>
      </c>
      <c r="C122" s="66" t="s">
        <v>35</v>
      </c>
      <c r="D122" s="80">
        <v>250</v>
      </c>
      <c r="E122" s="131">
        <v>0</v>
      </c>
      <c r="F122" s="68">
        <f>D122*E122</f>
        <v>0</v>
      </c>
    </row>
    <row r="123" spans="1:6" ht="15" customHeight="1">
      <c r="A123" s="139" t="s">
        <v>137</v>
      </c>
      <c r="B123" s="106" t="s">
        <v>68</v>
      </c>
      <c r="C123" s="69"/>
      <c r="D123" s="77"/>
      <c r="E123" s="55"/>
      <c r="F123" s="61">
        <f>SUM(F124:F125)</f>
        <v>0</v>
      </c>
    </row>
    <row r="124" spans="1:6" ht="15" customHeight="1">
      <c r="A124" s="140"/>
      <c r="B124" s="108" t="s">
        <v>135</v>
      </c>
      <c r="C124" s="65" t="s">
        <v>6</v>
      </c>
      <c r="D124" s="79">
        <v>8000</v>
      </c>
      <c r="E124" s="127">
        <v>0</v>
      </c>
      <c r="F124" s="39">
        <f>D124*E124</f>
        <v>0</v>
      </c>
    </row>
    <row r="125" spans="1:6" ht="15" customHeight="1" thickBot="1">
      <c r="A125" s="141"/>
      <c r="B125" s="111" t="s">
        <v>136</v>
      </c>
      <c r="C125" s="70" t="s">
        <v>6</v>
      </c>
      <c r="D125" s="80">
        <v>150000</v>
      </c>
      <c r="E125" s="131">
        <v>0</v>
      </c>
      <c r="F125" s="68">
        <f>D125*E125</f>
        <v>0</v>
      </c>
    </row>
    <row r="126" spans="1:6" ht="15" customHeight="1">
      <c r="A126" s="139" t="s">
        <v>140</v>
      </c>
      <c r="B126" s="106" t="s">
        <v>138</v>
      </c>
      <c r="C126" s="69"/>
      <c r="D126" s="77"/>
      <c r="E126" s="55"/>
      <c r="F126" s="61">
        <f>SUM(F127:F127)</f>
        <v>0</v>
      </c>
    </row>
    <row r="127" spans="1:6" ht="26.25" thickBot="1">
      <c r="A127" s="142"/>
      <c r="B127" s="108" t="s">
        <v>139</v>
      </c>
      <c r="C127" s="65" t="s">
        <v>20</v>
      </c>
      <c r="D127" s="79">
        <v>1</v>
      </c>
      <c r="E127" s="127">
        <v>0</v>
      </c>
      <c r="F127" s="39">
        <f>D127*E127</f>
        <v>0</v>
      </c>
    </row>
    <row r="128" spans="1:6" ht="15" customHeight="1">
      <c r="A128" s="139" t="s">
        <v>145</v>
      </c>
      <c r="B128" s="106" t="s">
        <v>141</v>
      </c>
      <c r="C128" s="69"/>
      <c r="D128" s="77"/>
      <c r="E128" s="55"/>
      <c r="F128" s="61">
        <f>SUM(F129:F131)</f>
        <v>0</v>
      </c>
    </row>
    <row r="129" spans="1:6" ht="15" customHeight="1">
      <c r="A129" s="140"/>
      <c r="B129" s="108" t="s">
        <v>142</v>
      </c>
      <c r="C129" s="65" t="s">
        <v>20</v>
      </c>
      <c r="D129" s="79">
        <v>1</v>
      </c>
      <c r="E129" s="127">
        <v>0</v>
      </c>
      <c r="F129" s="39">
        <f>D129*E129</f>
        <v>0</v>
      </c>
    </row>
    <row r="130" spans="1:6" ht="15" customHeight="1">
      <c r="A130" s="140"/>
      <c r="B130" s="108" t="s">
        <v>143</v>
      </c>
      <c r="C130" s="65" t="s">
        <v>20</v>
      </c>
      <c r="D130" s="79">
        <v>1</v>
      </c>
      <c r="E130" s="127">
        <v>0</v>
      </c>
      <c r="F130" s="39">
        <f>D130*E130</f>
        <v>0</v>
      </c>
    </row>
    <row r="131" spans="1:6" ht="15" customHeight="1" thickBot="1">
      <c r="A131" s="141"/>
      <c r="B131" s="102" t="s">
        <v>144</v>
      </c>
      <c r="C131" s="36" t="s">
        <v>20</v>
      </c>
      <c r="D131" s="37">
        <v>1</v>
      </c>
      <c r="E131" s="127">
        <v>0</v>
      </c>
      <c r="F131" s="39">
        <f>D131*E131</f>
        <v>0</v>
      </c>
    </row>
    <row r="132" spans="1:6" ht="15" customHeight="1">
      <c r="A132" s="139" t="s">
        <v>149</v>
      </c>
      <c r="B132" s="106" t="s">
        <v>146</v>
      </c>
      <c r="C132" s="69"/>
      <c r="D132" s="77"/>
      <c r="E132" s="55"/>
      <c r="F132" s="61">
        <f>SUM(F133:F133)</f>
        <v>0</v>
      </c>
    </row>
    <row r="133" spans="1:6" ht="39" thickBot="1">
      <c r="A133" s="142"/>
      <c r="B133" s="108" t="s">
        <v>147</v>
      </c>
      <c r="C133" s="65" t="s">
        <v>20</v>
      </c>
      <c r="D133" s="79">
        <v>1</v>
      </c>
      <c r="E133" s="127">
        <v>0</v>
      </c>
      <c r="F133" s="39">
        <f>D133*E133</f>
        <v>0</v>
      </c>
    </row>
    <row r="134" spans="1:6" ht="15" customHeight="1">
      <c r="A134" s="139" t="s">
        <v>150</v>
      </c>
      <c r="B134" s="106" t="s">
        <v>148</v>
      </c>
      <c r="C134" s="69"/>
      <c r="D134" s="77"/>
      <c r="E134" s="55"/>
      <c r="F134" s="61">
        <f>SUM(F135:F138)</f>
        <v>0</v>
      </c>
    </row>
    <row r="135" spans="1:6" ht="15" customHeight="1">
      <c r="A135" s="140"/>
      <c r="B135" s="108" t="s">
        <v>151</v>
      </c>
      <c r="C135" s="65" t="s">
        <v>20</v>
      </c>
      <c r="D135" s="79">
        <v>1</v>
      </c>
      <c r="E135" s="127">
        <v>0</v>
      </c>
      <c r="F135" s="39">
        <f>D135*E135</f>
        <v>0</v>
      </c>
    </row>
    <row r="136" spans="1:6" ht="30" customHeight="1">
      <c r="A136" s="140"/>
      <c r="B136" s="108" t="s">
        <v>152</v>
      </c>
      <c r="C136" s="65" t="s">
        <v>20</v>
      </c>
      <c r="D136" s="79">
        <v>1</v>
      </c>
      <c r="E136" s="127">
        <v>0</v>
      </c>
      <c r="F136" s="39">
        <f>D136*E136</f>
        <v>0</v>
      </c>
    </row>
    <row r="137" spans="1:6" ht="15" customHeight="1">
      <c r="A137" s="140"/>
      <c r="B137" s="108" t="s">
        <v>153</v>
      </c>
      <c r="C137" s="65" t="s">
        <v>35</v>
      </c>
      <c r="D137" s="79">
        <v>50</v>
      </c>
      <c r="E137" s="127">
        <v>0</v>
      </c>
      <c r="F137" s="39">
        <f>D137*E137</f>
        <v>0</v>
      </c>
    </row>
    <row r="138" spans="1:6" ht="15" customHeight="1" thickBot="1">
      <c r="A138" s="141"/>
      <c r="B138" s="102" t="s">
        <v>154</v>
      </c>
      <c r="C138" s="36" t="s">
        <v>20</v>
      </c>
      <c r="D138" s="37">
        <v>1</v>
      </c>
      <c r="E138" s="127">
        <v>0</v>
      </c>
      <c r="F138" s="39">
        <f>D138*E138</f>
        <v>0</v>
      </c>
    </row>
    <row r="139" spans="1:6" ht="15" customHeight="1">
      <c r="A139" s="139" t="s">
        <v>156</v>
      </c>
      <c r="B139" s="106" t="s">
        <v>155</v>
      </c>
      <c r="C139" s="69"/>
      <c r="D139" s="77"/>
      <c r="E139" s="55"/>
      <c r="F139" s="61">
        <f>SUM(F140:F144)</f>
        <v>0</v>
      </c>
    </row>
    <row r="140" spans="1:6" ht="15" customHeight="1">
      <c r="A140" s="140"/>
      <c r="B140" s="108" t="s">
        <v>157</v>
      </c>
      <c r="C140" s="65" t="s">
        <v>5</v>
      </c>
      <c r="D140" s="79">
        <v>288</v>
      </c>
      <c r="E140" s="127">
        <v>0</v>
      </c>
      <c r="F140" s="39">
        <f>D140*E140</f>
        <v>0</v>
      </c>
    </row>
    <row r="141" spans="1:6" ht="15" customHeight="1">
      <c r="A141" s="140"/>
      <c r="B141" s="108" t="s">
        <v>158</v>
      </c>
      <c r="C141" s="65" t="s">
        <v>5</v>
      </c>
      <c r="D141" s="79">
        <v>18</v>
      </c>
      <c r="E141" s="127">
        <v>0</v>
      </c>
      <c r="F141" s="39">
        <f>D141*E141</f>
        <v>0</v>
      </c>
    </row>
    <row r="142" spans="1:6" ht="15" customHeight="1">
      <c r="A142" s="140"/>
      <c r="B142" s="108" t="s">
        <v>159</v>
      </c>
      <c r="C142" s="65" t="s">
        <v>5</v>
      </c>
      <c r="D142" s="79">
        <v>5</v>
      </c>
      <c r="E142" s="127">
        <v>0</v>
      </c>
      <c r="F142" s="39">
        <f>D142*E142</f>
        <v>0</v>
      </c>
    </row>
    <row r="143" spans="1:6" ht="15" customHeight="1">
      <c r="A143" s="140"/>
      <c r="B143" s="108" t="s">
        <v>160</v>
      </c>
      <c r="C143" s="36" t="s">
        <v>5</v>
      </c>
      <c r="D143" s="37">
        <v>1</v>
      </c>
      <c r="E143" s="127">
        <v>0</v>
      </c>
      <c r="F143" s="39">
        <f>D143*E143</f>
        <v>0</v>
      </c>
    </row>
    <row r="144" spans="1:6" ht="15" customHeight="1" thickBot="1">
      <c r="A144" s="141"/>
      <c r="B144" s="108" t="s">
        <v>161</v>
      </c>
      <c r="C144" s="36" t="s">
        <v>5</v>
      </c>
      <c r="D144" s="37">
        <v>3</v>
      </c>
      <c r="E144" s="127">
        <v>0</v>
      </c>
      <c r="F144" s="39">
        <f>D144*E144</f>
        <v>0</v>
      </c>
    </row>
    <row r="145" spans="1:6" ht="15" customHeight="1">
      <c r="A145" s="139" t="s">
        <v>162</v>
      </c>
      <c r="B145" s="106" t="s">
        <v>163</v>
      </c>
      <c r="C145" s="69"/>
      <c r="D145" s="77"/>
      <c r="E145" s="55"/>
      <c r="F145" s="61">
        <f>SUM(F146:F146)</f>
        <v>0</v>
      </c>
    </row>
    <row r="146" spans="1:6" ht="15" customHeight="1" thickBot="1">
      <c r="A146" s="142"/>
      <c r="B146" s="118" t="s">
        <v>164</v>
      </c>
      <c r="C146" s="119" t="s">
        <v>20</v>
      </c>
      <c r="D146" s="120">
        <v>1</v>
      </c>
      <c r="E146" s="121">
        <v>0</v>
      </c>
      <c r="F146" s="122">
        <f>D146*E146</f>
        <v>0</v>
      </c>
    </row>
    <row r="147" spans="1:6" ht="12.75">
      <c r="A147" s="139" t="s">
        <v>165</v>
      </c>
      <c r="B147" s="106" t="s">
        <v>166</v>
      </c>
      <c r="C147" s="69"/>
      <c r="D147" s="77"/>
      <c r="E147" s="55"/>
      <c r="F147" s="61">
        <f>SUM(F148:F148)</f>
        <v>0</v>
      </c>
    </row>
    <row r="148" spans="1:6" ht="13.5" thickBot="1">
      <c r="A148" s="143"/>
      <c r="B148" s="111" t="s">
        <v>167</v>
      </c>
      <c r="C148" s="70" t="s">
        <v>20</v>
      </c>
      <c r="D148" s="80">
        <v>1</v>
      </c>
      <c r="E148" s="131">
        <v>0</v>
      </c>
      <c r="F148" s="68">
        <f>D148*E148</f>
        <v>0</v>
      </c>
    </row>
    <row r="149" spans="1:6" ht="13.5" thickBot="1">
      <c r="A149" s="20"/>
      <c r="B149" s="85"/>
      <c r="C149" s="86"/>
      <c r="D149" s="87"/>
      <c r="E149" s="88"/>
      <c r="F149" s="89"/>
    </row>
    <row r="150" spans="1:6" ht="16.5" thickBot="1">
      <c r="A150" s="90"/>
      <c r="B150" s="115" t="s">
        <v>168</v>
      </c>
      <c r="C150" s="116"/>
      <c r="D150" s="93"/>
      <c r="E150" s="117"/>
      <c r="F150" s="62">
        <f>F8+F15+F72+F115</f>
        <v>0</v>
      </c>
    </row>
    <row r="151" spans="1:6" ht="12.75">
      <c r="A151" s="51"/>
      <c r="B151" s="82"/>
      <c r="C151" s="83"/>
      <c r="D151" s="84"/>
      <c r="E151" s="52"/>
      <c r="F151" s="52"/>
    </row>
    <row r="152" spans="1:6" ht="12.75">
      <c r="A152" s="51"/>
      <c r="B152" s="1" t="s">
        <v>169</v>
      </c>
      <c r="C152" s="83"/>
      <c r="D152" s="84"/>
      <c r="E152" s="52"/>
      <c r="F152" s="52"/>
    </row>
    <row r="153" spans="1:6" ht="12.75">
      <c r="A153" s="51"/>
      <c r="B153" s="82" t="s">
        <v>172</v>
      </c>
      <c r="C153" s="83"/>
      <c r="D153" s="84"/>
      <c r="E153" s="52"/>
      <c r="F153" s="52"/>
    </row>
    <row r="154" spans="1:6" ht="12.75">
      <c r="A154" s="51"/>
      <c r="B154" s="82"/>
      <c r="C154" s="83"/>
      <c r="D154" s="84"/>
      <c r="E154" s="52"/>
      <c r="F154" s="52"/>
    </row>
    <row r="155" spans="1:6" ht="12.75">
      <c r="A155" s="51"/>
      <c r="B155" s="82"/>
      <c r="C155" s="83"/>
      <c r="D155" s="84"/>
      <c r="E155" s="52"/>
      <c r="F155" s="52"/>
    </row>
    <row r="156" spans="2:6" ht="12.75">
      <c r="B156" s="1"/>
      <c r="C156" s="2"/>
      <c r="D156" s="3"/>
      <c r="E156" s="4"/>
      <c r="F156" s="4"/>
    </row>
    <row r="157" spans="2:6" ht="12.75">
      <c r="B157" s="10"/>
      <c r="C157" s="2"/>
      <c r="D157" s="3"/>
      <c r="E157" s="4"/>
      <c r="F157" s="4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spans="2:6" ht="12.75">
      <c r="B166" s="12"/>
      <c r="C166" s="11"/>
      <c r="D166" s="11"/>
      <c r="E166" s="11"/>
      <c r="F166" s="11"/>
    </row>
    <row r="167" spans="2:6" ht="12.75">
      <c r="B167" s="12"/>
      <c r="C167" s="11"/>
      <c r="D167" s="11"/>
      <c r="E167" s="11"/>
      <c r="F167" s="11"/>
    </row>
    <row r="168" spans="2:6" ht="12.75">
      <c r="B168" s="148"/>
      <c r="C168" s="148"/>
      <c r="D168" s="148"/>
      <c r="E168" s="148"/>
      <c r="F168" s="148"/>
    </row>
    <row r="169" spans="2:6" ht="12.75">
      <c r="B169" s="12"/>
      <c r="C169" s="12"/>
      <c r="D169" s="12"/>
      <c r="E169" s="12"/>
      <c r="F169" s="12"/>
    </row>
    <row r="171" ht="12.75">
      <c r="B171" s="10"/>
    </row>
    <row r="172" spans="2:6" ht="12.75">
      <c r="B172" s="147"/>
      <c r="C172" s="147"/>
      <c r="D172" s="147"/>
      <c r="E172" s="147"/>
      <c r="F172" s="147"/>
    </row>
    <row r="173" spans="2:6" ht="12.75">
      <c r="B173" s="7"/>
      <c r="C173" s="7"/>
      <c r="D173" s="7"/>
      <c r="E173" s="7"/>
      <c r="F173" s="7"/>
    </row>
    <row r="174" spans="2:6" ht="12.75">
      <c r="B174" s="7"/>
      <c r="C174" s="7"/>
      <c r="D174" s="7"/>
      <c r="E174" s="7"/>
      <c r="F174" s="7"/>
    </row>
    <row r="176" ht="12.75">
      <c r="B176" s="6"/>
    </row>
  </sheetData>
  <sheetProtection password="EDF2" sheet="1"/>
  <mergeCells count="27">
    <mergeCell ref="A43:A44"/>
    <mergeCell ref="A45:A60"/>
    <mergeCell ref="A61:A71"/>
    <mergeCell ref="A73:A89"/>
    <mergeCell ref="A9:A14"/>
    <mergeCell ref="A16:A18"/>
    <mergeCell ref="A19:A37"/>
    <mergeCell ref="A38:A42"/>
    <mergeCell ref="B1:F1"/>
    <mergeCell ref="B6:F6"/>
    <mergeCell ref="B172:F172"/>
    <mergeCell ref="B168:F168"/>
    <mergeCell ref="B3:F3"/>
    <mergeCell ref="B5:F5"/>
    <mergeCell ref="B4:F4"/>
    <mergeCell ref="A90:A96"/>
    <mergeCell ref="A97:A112"/>
    <mergeCell ref="A113:A114"/>
    <mergeCell ref="A116:A122"/>
    <mergeCell ref="A123:A125"/>
    <mergeCell ref="A126:A127"/>
    <mergeCell ref="A128:A131"/>
    <mergeCell ref="A132:A133"/>
    <mergeCell ref="A134:A138"/>
    <mergeCell ref="A139:A144"/>
    <mergeCell ref="A145:A146"/>
    <mergeCell ref="A147:A14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4.00390625" style="0" customWidth="1"/>
    <col min="2" max="2" width="39.421875" style="5" customWidth="1"/>
    <col min="3" max="3" width="9.00390625" style="5" customWidth="1"/>
    <col min="4" max="4" width="8.7109375" style="5" customWidth="1"/>
    <col min="5" max="5" width="12.00390625" style="5" customWidth="1"/>
    <col min="6" max="6" width="13.421875" style="5" customWidth="1"/>
    <col min="7" max="7" width="2.7109375" style="0" customWidth="1"/>
    <col min="11" max="11" width="10.421875" style="0" bestFit="1" customWidth="1"/>
    <col min="14" max="14" width="9.421875" style="0" customWidth="1"/>
  </cols>
  <sheetData>
    <row r="1" spans="2:6" ht="23.25">
      <c r="B1" s="145" t="s">
        <v>8</v>
      </c>
      <c r="C1" s="145"/>
      <c r="D1" s="145"/>
      <c r="E1" s="145"/>
      <c r="F1" s="145"/>
    </row>
    <row r="2" spans="2:6" ht="15.75">
      <c r="B2" s="13"/>
      <c r="C2" s="13"/>
      <c r="D2" s="13"/>
      <c r="E2" s="13"/>
      <c r="F2" s="13"/>
    </row>
    <row r="3" spans="2:6" ht="21" customHeight="1">
      <c r="B3" s="149" t="s">
        <v>9</v>
      </c>
      <c r="C3" s="149"/>
      <c r="D3" s="149"/>
      <c r="E3" s="149"/>
      <c r="F3" s="149"/>
    </row>
    <row r="4" spans="2:6" ht="21" customHeight="1">
      <c r="B4" s="149" t="s">
        <v>10</v>
      </c>
      <c r="C4" s="149"/>
      <c r="D4" s="149"/>
      <c r="E4" s="149"/>
      <c r="F4" s="149"/>
    </row>
    <row r="5" spans="2:6" ht="15">
      <c r="B5" s="149"/>
      <c r="C5" s="149"/>
      <c r="D5" s="149"/>
      <c r="E5" s="149"/>
      <c r="F5" s="149"/>
    </row>
    <row r="6" spans="2:6" ht="37.5" customHeight="1" thickBot="1">
      <c r="B6" s="146" t="s">
        <v>171</v>
      </c>
      <c r="C6" s="146"/>
      <c r="D6" s="146"/>
      <c r="E6" s="146"/>
      <c r="F6" s="146"/>
    </row>
    <row r="7" spans="1:6" ht="39" thickBot="1">
      <c r="A7" s="17"/>
      <c r="B7" s="94" t="s">
        <v>0</v>
      </c>
      <c r="C7" s="14" t="s">
        <v>1</v>
      </c>
      <c r="D7" s="15" t="s">
        <v>2</v>
      </c>
      <c r="E7" s="15" t="s">
        <v>3</v>
      </c>
      <c r="F7" s="16" t="s">
        <v>4</v>
      </c>
    </row>
    <row r="8" spans="1:6" ht="19.5" customHeight="1" thickBot="1">
      <c r="A8" s="18" t="s">
        <v>12</v>
      </c>
      <c r="B8" s="95" t="s">
        <v>11</v>
      </c>
      <c r="C8" s="91"/>
      <c r="D8" s="92"/>
      <c r="E8" s="19"/>
      <c r="F8" s="62">
        <f>F9</f>
        <v>0</v>
      </c>
    </row>
    <row r="9" spans="1:6" ht="15" customHeight="1" thickBot="1">
      <c r="A9" s="139" t="s">
        <v>13</v>
      </c>
      <c r="B9" s="96" t="s">
        <v>14</v>
      </c>
      <c r="C9" s="23"/>
      <c r="D9" s="24"/>
      <c r="E9" s="21"/>
      <c r="F9" s="22">
        <f>SUM(F10:F14)</f>
        <v>0</v>
      </c>
    </row>
    <row r="10" spans="1:6" ht="15" customHeight="1">
      <c r="A10" s="150"/>
      <c r="B10" s="97" t="s">
        <v>18</v>
      </c>
      <c r="C10" s="8" t="s">
        <v>20</v>
      </c>
      <c r="D10" s="9">
        <v>1</v>
      </c>
      <c r="E10" s="40">
        <v>0</v>
      </c>
      <c r="F10" s="26">
        <f>D10*E10</f>
        <v>0</v>
      </c>
    </row>
    <row r="11" spans="1:6" ht="15" customHeight="1">
      <c r="A11" s="150"/>
      <c r="B11" s="98" t="s">
        <v>19</v>
      </c>
      <c r="C11" s="27" t="s">
        <v>20</v>
      </c>
      <c r="D11" s="28">
        <v>1</v>
      </c>
      <c r="E11" s="41">
        <v>0</v>
      </c>
      <c r="F11" s="29">
        <f>D11*E11</f>
        <v>0</v>
      </c>
    </row>
    <row r="12" spans="1:6" ht="15" customHeight="1">
      <c r="A12" s="150"/>
      <c r="B12" s="97" t="s">
        <v>17</v>
      </c>
      <c r="C12" s="8" t="s">
        <v>20</v>
      </c>
      <c r="D12" s="9">
        <v>1</v>
      </c>
      <c r="E12" s="40">
        <v>0</v>
      </c>
      <c r="F12" s="26">
        <f>D12*E12</f>
        <v>0</v>
      </c>
    </row>
    <row r="13" spans="1:6" ht="15" customHeight="1">
      <c r="A13" s="150"/>
      <c r="B13" s="98" t="s">
        <v>16</v>
      </c>
      <c r="C13" s="27" t="s">
        <v>20</v>
      </c>
      <c r="D13" s="28">
        <v>1</v>
      </c>
      <c r="E13" s="41">
        <v>0</v>
      </c>
      <c r="F13" s="29">
        <f>D13*E13</f>
        <v>0</v>
      </c>
    </row>
    <row r="14" spans="1:6" ht="15" customHeight="1" thickBot="1">
      <c r="A14" s="150"/>
      <c r="B14" s="98" t="s">
        <v>15</v>
      </c>
      <c r="C14" s="27" t="s">
        <v>20</v>
      </c>
      <c r="D14" s="28">
        <v>1</v>
      </c>
      <c r="E14" s="41">
        <v>0</v>
      </c>
      <c r="F14" s="29">
        <f>D14*E14</f>
        <v>0</v>
      </c>
    </row>
    <row r="15" spans="1:6" ht="19.5" customHeight="1" thickBot="1">
      <c r="A15" s="18" t="s">
        <v>21</v>
      </c>
      <c r="B15" s="95" t="s">
        <v>22</v>
      </c>
      <c r="C15" s="91"/>
      <c r="D15" s="92"/>
      <c r="E15" s="19"/>
      <c r="F15" s="62">
        <f>F16+F19+F37+F42+F44+F60</f>
        <v>0</v>
      </c>
    </row>
    <row r="16" spans="1:6" ht="30" customHeight="1" thickBot="1">
      <c r="A16" s="144" t="s">
        <v>26</v>
      </c>
      <c r="B16" s="96" t="s">
        <v>75</v>
      </c>
      <c r="C16" s="23"/>
      <c r="D16" s="24"/>
      <c r="E16" s="21"/>
      <c r="F16" s="22">
        <f>SUM(F17:F18)</f>
        <v>0</v>
      </c>
    </row>
    <row r="17" spans="1:6" ht="15" customHeight="1">
      <c r="A17" s="150"/>
      <c r="B17" s="99" t="s">
        <v>23</v>
      </c>
      <c r="C17" s="30" t="s">
        <v>24</v>
      </c>
      <c r="D17" s="31">
        <v>8973</v>
      </c>
      <c r="E17" s="42">
        <v>0</v>
      </c>
      <c r="F17" s="32">
        <f>D17*E17</f>
        <v>0</v>
      </c>
    </row>
    <row r="18" spans="1:6" ht="30" customHeight="1" thickBot="1">
      <c r="A18" s="151"/>
      <c r="B18" s="100" t="s">
        <v>25</v>
      </c>
      <c r="C18" s="33" t="s">
        <v>24</v>
      </c>
      <c r="D18" s="34">
        <v>1920</v>
      </c>
      <c r="E18" s="43">
        <v>0</v>
      </c>
      <c r="F18" s="35">
        <f>D18*E18</f>
        <v>0</v>
      </c>
    </row>
    <row r="19" spans="1:6" ht="15.75" thickBot="1">
      <c r="A19" s="139" t="s">
        <v>27</v>
      </c>
      <c r="B19" s="96" t="s">
        <v>74</v>
      </c>
      <c r="C19" s="23"/>
      <c r="D19" s="24"/>
      <c r="E19" s="21"/>
      <c r="F19" s="22">
        <f>F20+F33</f>
        <v>0</v>
      </c>
    </row>
    <row r="20" spans="1:6" ht="15" customHeight="1">
      <c r="A20" s="143"/>
      <c r="B20" s="101" t="s">
        <v>28</v>
      </c>
      <c r="C20" s="53"/>
      <c r="D20" s="54"/>
      <c r="E20" s="55"/>
      <c r="F20" s="47">
        <f>SUM(F21:F32)</f>
        <v>0</v>
      </c>
    </row>
    <row r="21" spans="1:6" ht="30" customHeight="1">
      <c r="A21" s="143"/>
      <c r="B21" s="102" t="s">
        <v>29</v>
      </c>
      <c r="C21" s="36" t="s">
        <v>7</v>
      </c>
      <c r="D21" s="72">
        <v>42</v>
      </c>
      <c r="E21" s="44">
        <v>0</v>
      </c>
      <c r="F21" s="39">
        <f aca="true" t="shared" si="0" ref="F21:F32">D21*E21</f>
        <v>0</v>
      </c>
    </row>
    <row r="22" spans="1:6" ht="15" customHeight="1">
      <c r="A22" s="143"/>
      <c r="B22" s="102" t="s">
        <v>31</v>
      </c>
      <c r="C22" s="30" t="s">
        <v>5</v>
      </c>
      <c r="D22" s="31">
        <v>6</v>
      </c>
      <c r="E22" s="42">
        <v>0</v>
      </c>
      <c r="F22" s="32">
        <f t="shared" si="0"/>
        <v>0</v>
      </c>
    </row>
    <row r="23" spans="1:6" ht="15" customHeight="1">
      <c r="A23" s="143"/>
      <c r="B23" s="103" t="s">
        <v>30</v>
      </c>
      <c r="C23" s="38" t="s">
        <v>5</v>
      </c>
      <c r="D23" s="73">
        <v>6</v>
      </c>
      <c r="E23" s="45">
        <v>0</v>
      </c>
      <c r="F23" s="39">
        <f t="shared" si="0"/>
        <v>0</v>
      </c>
    </row>
    <row r="24" spans="1:6" ht="30" customHeight="1">
      <c r="A24" s="143"/>
      <c r="B24" s="102" t="s">
        <v>71</v>
      </c>
      <c r="C24" s="36" t="s">
        <v>7</v>
      </c>
      <c r="D24" s="72">
        <v>70</v>
      </c>
      <c r="E24" s="44">
        <v>0</v>
      </c>
      <c r="F24" s="39">
        <f t="shared" si="0"/>
        <v>0</v>
      </c>
    </row>
    <row r="25" spans="1:6" ht="15" customHeight="1">
      <c r="A25" s="143"/>
      <c r="B25" s="102" t="s">
        <v>31</v>
      </c>
      <c r="C25" s="30" t="s">
        <v>5</v>
      </c>
      <c r="D25" s="31">
        <v>10</v>
      </c>
      <c r="E25" s="42">
        <v>0</v>
      </c>
      <c r="F25" s="32">
        <f t="shared" si="0"/>
        <v>0</v>
      </c>
    </row>
    <row r="26" spans="1:6" ht="15" customHeight="1">
      <c r="A26" s="143"/>
      <c r="B26" s="103" t="s">
        <v>30</v>
      </c>
      <c r="C26" s="38" t="s">
        <v>5</v>
      </c>
      <c r="D26" s="73">
        <v>10</v>
      </c>
      <c r="E26" s="45">
        <v>0</v>
      </c>
      <c r="F26" s="39">
        <f t="shared" si="0"/>
        <v>0</v>
      </c>
    </row>
    <row r="27" spans="1:6" ht="30" customHeight="1">
      <c r="A27" s="143"/>
      <c r="B27" s="102" t="s">
        <v>72</v>
      </c>
      <c r="C27" s="36" t="s">
        <v>7</v>
      </c>
      <c r="D27" s="72">
        <v>42</v>
      </c>
      <c r="E27" s="44">
        <v>0</v>
      </c>
      <c r="F27" s="39">
        <f t="shared" si="0"/>
        <v>0</v>
      </c>
    </row>
    <row r="28" spans="1:6" ht="15" customHeight="1">
      <c r="A28" s="143"/>
      <c r="B28" s="102" t="s">
        <v>31</v>
      </c>
      <c r="C28" s="30" t="s">
        <v>5</v>
      </c>
      <c r="D28" s="31">
        <v>6</v>
      </c>
      <c r="E28" s="42">
        <v>0</v>
      </c>
      <c r="F28" s="32">
        <f t="shared" si="0"/>
        <v>0</v>
      </c>
    </row>
    <row r="29" spans="1:6" ht="15" customHeight="1">
      <c r="A29" s="143"/>
      <c r="B29" s="103" t="s">
        <v>30</v>
      </c>
      <c r="C29" s="38" t="s">
        <v>5</v>
      </c>
      <c r="D29" s="73">
        <v>6</v>
      </c>
      <c r="E29" s="45">
        <v>0</v>
      </c>
      <c r="F29" s="39">
        <f t="shared" si="0"/>
        <v>0</v>
      </c>
    </row>
    <row r="30" spans="1:6" ht="15" customHeight="1">
      <c r="A30" s="143"/>
      <c r="B30" s="104" t="s">
        <v>32</v>
      </c>
      <c r="C30" s="25" t="s">
        <v>20</v>
      </c>
      <c r="D30" s="74">
        <v>1</v>
      </c>
      <c r="E30" s="45">
        <v>0</v>
      </c>
      <c r="F30" s="39">
        <f t="shared" si="0"/>
        <v>0</v>
      </c>
    </row>
    <row r="31" spans="1:6" ht="15" customHeight="1">
      <c r="A31" s="143"/>
      <c r="B31" s="104" t="s">
        <v>33</v>
      </c>
      <c r="C31" s="25" t="s">
        <v>5</v>
      </c>
      <c r="D31" s="74">
        <v>1</v>
      </c>
      <c r="E31" s="45">
        <v>0</v>
      </c>
      <c r="F31" s="39">
        <f t="shared" si="0"/>
        <v>0</v>
      </c>
    </row>
    <row r="32" spans="1:6" ht="15" customHeight="1">
      <c r="A32" s="143"/>
      <c r="B32" s="104" t="s">
        <v>34</v>
      </c>
      <c r="C32" s="25" t="s">
        <v>35</v>
      </c>
      <c r="D32" s="74">
        <v>210</v>
      </c>
      <c r="E32" s="45">
        <v>0</v>
      </c>
      <c r="F32" s="39">
        <f t="shared" si="0"/>
        <v>0</v>
      </c>
    </row>
    <row r="33" spans="1:6" ht="15" customHeight="1">
      <c r="A33" s="143"/>
      <c r="B33" s="101" t="s">
        <v>36</v>
      </c>
      <c r="C33" s="56"/>
      <c r="D33" s="75"/>
      <c r="E33" s="57"/>
      <c r="F33" s="46">
        <f>SUM(F34:F36)</f>
        <v>0</v>
      </c>
    </row>
    <row r="34" spans="1:6" ht="15" customHeight="1">
      <c r="A34" s="143"/>
      <c r="B34" s="102" t="s">
        <v>37</v>
      </c>
      <c r="C34" s="36" t="s">
        <v>20</v>
      </c>
      <c r="D34" s="72">
        <v>2</v>
      </c>
      <c r="E34" s="44">
        <v>0</v>
      </c>
      <c r="F34" s="39">
        <f>D34*E34</f>
        <v>0</v>
      </c>
    </row>
    <row r="35" spans="1:6" ht="15" customHeight="1">
      <c r="A35" s="143"/>
      <c r="B35" s="102" t="s">
        <v>41</v>
      </c>
      <c r="C35" s="30" t="s">
        <v>38</v>
      </c>
      <c r="D35" s="31">
        <v>788440</v>
      </c>
      <c r="E35" s="42">
        <v>0</v>
      </c>
      <c r="F35" s="32">
        <f>D35*E35</f>
        <v>0</v>
      </c>
    </row>
    <row r="36" spans="1:6" ht="15" customHeight="1" thickBot="1">
      <c r="A36" s="142"/>
      <c r="B36" s="103" t="s">
        <v>39</v>
      </c>
      <c r="C36" s="38" t="s">
        <v>40</v>
      </c>
      <c r="D36" s="73">
        <v>60</v>
      </c>
      <c r="E36" s="45">
        <v>0</v>
      </c>
      <c r="F36" s="39">
        <f>D36*E36</f>
        <v>0</v>
      </c>
    </row>
    <row r="37" spans="1:6" ht="39.75" customHeight="1" thickBot="1">
      <c r="A37" s="139" t="s">
        <v>47</v>
      </c>
      <c r="B37" s="96" t="s">
        <v>46</v>
      </c>
      <c r="C37" s="23"/>
      <c r="D37" s="76"/>
      <c r="E37" s="21"/>
      <c r="F37" s="22">
        <f>SUM(F38:F41)</f>
        <v>0</v>
      </c>
    </row>
    <row r="38" spans="1:6" ht="15" customHeight="1">
      <c r="A38" s="143"/>
      <c r="B38" s="102" t="s">
        <v>42</v>
      </c>
      <c r="C38" s="36" t="s">
        <v>20</v>
      </c>
      <c r="D38" s="72">
        <v>1</v>
      </c>
      <c r="E38" s="44">
        <v>0</v>
      </c>
      <c r="F38" s="39">
        <f>D38*E38</f>
        <v>0</v>
      </c>
    </row>
    <row r="39" spans="1:6" ht="15" customHeight="1">
      <c r="A39" s="143"/>
      <c r="B39" s="105" t="s">
        <v>43</v>
      </c>
      <c r="C39" s="49" t="s">
        <v>20</v>
      </c>
      <c r="D39" s="31">
        <v>1</v>
      </c>
      <c r="E39" s="50">
        <v>0</v>
      </c>
      <c r="F39" s="48">
        <f>D39*E39</f>
        <v>0</v>
      </c>
    </row>
    <row r="40" spans="1:6" ht="15" customHeight="1">
      <c r="A40" s="143"/>
      <c r="B40" s="105" t="s">
        <v>44</v>
      </c>
      <c r="C40" s="49" t="s">
        <v>20</v>
      </c>
      <c r="D40" s="72">
        <v>1</v>
      </c>
      <c r="E40" s="50">
        <v>0</v>
      </c>
      <c r="F40" s="48">
        <f>D40*E40</f>
        <v>0</v>
      </c>
    </row>
    <row r="41" spans="1:6" ht="15" customHeight="1" thickBot="1">
      <c r="A41" s="142"/>
      <c r="B41" s="105" t="s">
        <v>45</v>
      </c>
      <c r="C41" s="49" t="s">
        <v>20</v>
      </c>
      <c r="D41" s="72">
        <v>1</v>
      </c>
      <c r="E41" s="50">
        <v>0</v>
      </c>
      <c r="F41" s="48">
        <f>D41*E41</f>
        <v>0</v>
      </c>
    </row>
    <row r="42" spans="1:6" ht="15" customHeight="1" thickBot="1">
      <c r="A42" s="139" t="s">
        <v>48</v>
      </c>
      <c r="B42" s="96" t="s">
        <v>73</v>
      </c>
      <c r="C42" s="23"/>
      <c r="D42" s="76"/>
      <c r="E42" s="21"/>
      <c r="F42" s="22">
        <f>SUM(F43:F43)</f>
        <v>0</v>
      </c>
    </row>
    <row r="43" spans="1:6" ht="15" customHeight="1" thickBot="1">
      <c r="A43" s="143"/>
      <c r="B43" s="102" t="s">
        <v>49</v>
      </c>
      <c r="C43" s="36" t="s">
        <v>50</v>
      </c>
      <c r="D43" s="72">
        <v>5</v>
      </c>
      <c r="E43" s="44">
        <v>0</v>
      </c>
      <c r="F43" s="39">
        <f>D43*E43</f>
        <v>0</v>
      </c>
    </row>
    <row r="44" spans="1:6" ht="15" customHeight="1" thickBot="1">
      <c r="A44" s="139" t="s">
        <v>51</v>
      </c>
      <c r="B44" s="96" t="s">
        <v>52</v>
      </c>
      <c r="C44" s="23"/>
      <c r="D44" s="76"/>
      <c r="E44" s="21"/>
      <c r="F44" s="22">
        <f>F45+F55</f>
        <v>0</v>
      </c>
    </row>
    <row r="45" spans="1:6" ht="15" customHeight="1">
      <c r="A45" s="143"/>
      <c r="B45" s="101" t="s">
        <v>53</v>
      </c>
      <c r="C45" s="53"/>
      <c r="D45" s="77"/>
      <c r="E45" s="55"/>
      <c r="F45" s="61">
        <f>SUM(F46:F54)</f>
        <v>0</v>
      </c>
    </row>
    <row r="46" spans="1:6" ht="15" customHeight="1">
      <c r="A46" s="143"/>
      <c r="B46" s="105" t="s">
        <v>54</v>
      </c>
      <c r="C46" s="58" t="s">
        <v>55</v>
      </c>
      <c r="D46" s="31">
        <v>1</v>
      </c>
      <c r="E46" s="59">
        <v>0</v>
      </c>
      <c r="F46" s="60">
        <f aca="true" t="shared" si="1" ref="F46:F54">D46*E46</f>
        <v>0</v>
      </c>
    </row>
    <row r="47" spans="1:6" ht="15" customHeight="1">
      <c r="A47" s="143"/>
      <c r="B47" s="105" t="s">
        <v>56</v>
      </c>
      <c r="C47" s="58" t="s">
        <v>55</v>
      </c>
      <c r="D47" s="72">
        <v>1</v>
      </c>
      <c r="E47" s="50">
        <v>0</v>
      </c>
      <c r="F47" s="48">
        <f t="shared" si="1"/>
        <v>0</v>
      </c>
    </row>
    <row r="48" spans="1:6" ht="15" customHeight="1">
      <c r="A48" s="143"/>
      <c r="B48" s="105" t="s">
        <v>57</v>
      </c>
      <c r="C48" s="49" t="s">
        <v>5</v>
      </c>
      <c r="D48" s="72">
        <v>15</v>
      </c>
      <c r="E48" s="50">
        <v>0</v>
      </c>
      <c r="F48" s="48">
        <f t="shared" si="1"/>
        <v>0</v>
      </c>
    </row>
    <row r="49" spans="1:6" ht="15" customHeight="1">
      <c r="A49" s="143"/>
      <c r="B49" s="105" t="s">
        <v>58</v>
      </c>
      <c r="C49" s="58" t="s">
        <v>55</v>
      </c>
      <c r="D49" s="31">
        <v>1</v>
      </c>
      <c r="E49" s="59">
        <v>0</v>
      </c>
      <c r="F49" s="60">
        <f t="shared" si="1"/>
        <v>0</v>
      </c>
    </row>
    <row r="50" spans="1:6" ht="15" customHeight="1">
      <c r="A50" s="143"/>
      <c r="B50" s="105" t="s">
        <v>59</v>
      </c>
      <c r="C50" s="49" t="s">
        <v>55</v>
      </c>
      <c r="D50" s="72">
        <v>1</v>
      </c>
      <c r="E50" s="50">
        <v>0</v>
      </c>
      <c r="F50" s="48">
        <f t="shared" si="1"/>
        <v>0</v>
      </c>
    </row>
    <row r="51" spans="1:6" ht="15" customHeight="1">
      <c r="A51" s="143"/>
      <c r="B51" s="105" t="s">
        <v>60</v>
      </c>
      <c r="C51" s="49" t="s">
        <v>55</v>
      </c>
      <c r="D51" s="72">
        <v>1</v>
      </c>
      <c r="E51" s="50">
        <v>0</v>
      </c>
      <c r="F51" s="48">
        <f t="shared" si="1"/>
        <v>0</v>
      </c>
    </row>
    <row r="52" spans="1:6" ht="15" customHeight="1">
      <c r="A52" s="143"/>
      <c r="B52" s="105" t="s">
        <v>61</v>
      </c>
      <c r="C52" s="58" t="s">
        <v>5</v>
      </c>
      <c r="D52" s="31">
        <v>90</v>
      </c>
      <c r="E52" s="59">
        <v>0</v>
      </c>
      <c r="F52" s="60">
        <f t="shared" si="1"/>
        <v>0</v>
      </c>
    </row>
    <row r="53" spans="1:6" ht="15" customHeight="1">
      <c r="A53" s="143"/>
      <c r="B53" s="105" t="s">
        <v>62</v>
      </c>
      <c r="C53" s="49" t="s">
        <v>5</v>
      </c>
      <c r="D53" s="72">
        <v>20</v>
      </c>
      <c r="E53" s="50">
        <v>0</v>
      </c>
      <c r="F53" s="48">
        <f t="shared" si="1"/>
        <v>0</v>
      </c>
    </row>
    <row r="54" spans="1:6" ht="15" customHeight="1" thickBot="1">
      <c r="A54" s="143"/>
      <c r="B54" s="105" t="s">
        <v>63</v>
      </c>
      <c r="C54" s="49" t="s">
        <v>20</v>
      </c>
      <c r="D54" s="72">
        <v>1</v>
      </c>
      <c r="E54" s="50">
        <v>0</v>
      </c>
      <c r="F54" s="48">
        <f t="shared" si="1"/>
        <v>0</v>
      </c>
    </row>
    <row r="55" spans="1:6" ht="15" customHeight="1">
      <c r="A55" s="143"/>
      <c r="B55" s="106" t="s">
        <v>64</v>
      </c>
      <c r="C55" s="53"/>
      <c r="D55" s="77"/>
      <c r="E55" s="55"/>
      <c r="F55" s="61">
        <f>SUM(F56:F59)</f>
        <v>0</v>
      </c>
    </row>
    <row r="56" spans="1:6" ht="15" customHeight="1">
      <c r="A56" s="143"/>
      <c r="B56" s="105" t="s">
        <v>65</v>
      </c>
      <c r="C56" s="58" t="s">
        <v>35</v>
      </c>
      <c r="D56" s="31">
        <v>60</v>
      </c>
      <c r="E56" s="59">
        <v>0</v>
      </c>
      <c r="F56" s="60">
        <f>D56*E56</f>
        <v>0</v>
      </c>
    </row>
    <row r="57" spans="1:6" ht="15" customHeight="1">
      <c r="A57" s="143"/>
      <c r="B57" s="105" t="s">
        <v>66</v>
      </c>
      <c r="C57" s="58" t="s">
        <v>35</v>
      </c>
      <c r="D57" s="72">
        <v>75</v>
      </c>
      <c r="E57" s="50">
        <v>0</v>
      </c>
      <c r="F57" s="48">
        <f>D57*E57</f>
        <v>0</v>
      </c>
    </row>
    <row r="58" spans="1:6" ht="15" customHeight="1">
      <c r="A58" s="143"/>
      <c r="B58" s="105" t="s">
        <v>67</v>
      </c>
      <c r="C58" s="58" t="s">
        <v>35</v>
      </c>
      <c r="D58" s="72">
        <v>60</v>
      </c>
      <c r="E58" s="50">
        <v>0</v>
      </c>
      <c r="F58" s="48">
        <f>D58*E58</f>
        <v>0</v>
      </c>
    </row>
    <row r="59" spans="1:6" ht="15" customHeight="1" thickBot="1">
      <c r="A59" s="142"/>
      <c r="B59" s="105" t="s">
        <v>68</v>
      </c>
      <c r="C59" s="58" t="s">
        <v>6</v>
      </c>
      <c r="D59" s="31">
        <v>2000</v>
      </c>
      <c r="E59" s="59">
        <v>0</v>
      </c>
      <c r="F59" s="60">
        <f>D59*E59</f>
        <v>0</v>
      </c>
    </row>
    <row r="60" spans="1:6" ht="15" customHeight="1" thickBot="1">
      <c r="A60" s="139" t="s">
        <v>80</v>
      </c>
      <c r="B60" s="96" t="s">
        <v>69</v>
      </c>
      <c r="C60" s="23"/>
      <c r="D60" s="76"/>
      <c r="E60" s="21"/>
      <c r="F60" s="22">
        <f>F61</f>
        <v>0</v>
      </c>
    </row>
    <row r="61" spans="1:6" ht="15" customHeight="1">
      <c r="A61" s="143"/>
      <c r="B61" s="101" t="s">
        <v>70</v>
      </c>
      <c r="C61" s="53"/>
      <c r="D61" s="77"/>
      <c r="E61" s="55"/>
      <c r="F61" s="47">
        <f>SUM(F62:F70)</f>
        <v>0</v>
      </c>
    </row>
    <row r="62" spans="1:6" ht="30" customHeight="1">
      <c r="A62" s="143"/>
      <c r="B62" s="102" t="s">
        <v>109</v>
      </c>
      <c r="C62" s="36" t="s">
        <v>7</v>
      </c>
      <c r="D62" s="72">
        <v>147</v>
      </c>
      <c r="E62" s="44">
        <v>0</v>
      </c>
      <c r="F62" s="39">
        <f aca="true" t="shared" si="2" ref="F62:F70">D62*E62</f>
        <v>0</v>
      </c>
    </row>
    <row r="63" spans="1:6" ht="15" customHeight="1">
      <c r="A63" s="143"/>
      <c r="B63" s="102" t="s">
        <v>31</v>
      </c>
      <c r="C63" s="30" t="s">
        <v>5</v>
      </c>
      <c r="D63" s="31">
        <v>21</v>
      </c>
      <c r="E63" s="42">
        <v>0</v>
      </c>
      <c r="F63" s="32">
        <f t="shared" si="2"/>
        <v>0</v>
      </c>
    </row>
    <row r="64" spans="1:6" ht="15" customHeight="1">
      <c r="A64" s="143"/>
      <c r="B64" s="103" t="s">
        <v>30</v>
      </c>
      <c r="C64" s="38" t="s">
        <v>5</v>
      </c>
      <c r="D64" s="73">
        <v>21</v>
      </c>
      <c r="E64" s="45">
        <v>0</v>
      </c>
      <c r="F64" s="39">
        <f t="shared" si="2"/>
        <v>0</v>
      </c>
    </row>
    <row r="65" spans="1:6" ht="15" customHeight="1">
      <c r="A65" s="143"/>
      <c r="B65" s="102" t="s">
        <v>76</v>
      </c>
      <c r="C65" s="36" t="s">
        <v>5</v>
      </c>
      <c r="D65" s="72">
        <v>21</v>
      </c>
      <c r="E65" s="44">
        <v>0</v>
      </c>
      <c r="F65" s="39">
        <f t="shared" si="2"/>
        <v>0</v>
      </c>
    </row>
    <row r="66" spans="1:6" ht="15" customHeight="1">
      <c r="A66" s="143"/>
      <c r="B66" s="102" t="s">
        <v>77</v>
      </c>
      <c r="C66" s="30" t="s">
        <v>5</v>
      </c>
      <c r="D66" s="31">
        <v>21</v>
      </c>
      <c r="E66" s="42">
        <v>0</v>
      </c>
      <c r="F66" s="32">
        <f t="shared" si="2"/>
        <v>0</v>
      </c>
    </row>
    <row r="67" spans="1:6" ht="15" customHeight="1">
      <c r="A67" s="143"/>
      <c r="B67" s="103" t="s">
        <v>78</v>
      </c>
      <c r="C67" s="38" t="s">
        <v>5</v>
      </c>
      <c r="D67" s="73">
        <v>9</v>
      </c>
      <c r="E67" s="45">
        <v>0</v>
      </c>
      <c r="F67" s="39">
        <f t="shared" si="2"/>
        <v>0</v>
      </c>
    </row>
    <row r="68" spans="1:6" ht="15" customHeight="1">
      <c r="A68" s="143"/>
      <c r="B68" s="104" t="s">
        <v>32</v>
      </c>
      <c r="C68" s="25" t="s">
        <v>20</v>
      </c>
      <c r="D68" s="74">
        <v>1</v>
      </c>
      <c r="E68" s="45">
        <v>0</v>
      </c>
      <c r="F68" s="39">
        <f t="shared" si="2"/>
        <v>0</v>
      </c>
    </row>
    <row r="69" spans="1:6" ht="15" customHeight="1">
      <c r="A69" s="143"/>
      <c r="B69" s="104" t="s">
        <v>34</v>
      </c>
      <c r="C69" s="25" t="s">
        <v>35</v>
      </c>
      <c r="D69" s="74">
        <v>120</v>
      </c>
      <c r="E69" s="45">
        <v>0</v>
      </c>
      <c r="F69" s="39">
        <f t="shared" si="2"/>
        <v>0</v>
      </c>
    </row>
    <row r="70" spans="1:6" ht="15" customHeight="1" thickBot="1">
      <c r="A70" s="142"/>
      <c r="B70" s="104" t="s">
        <v>79</v>
      </c>
      <c r="C70" s="25" t="s">
        <v>20</v>
      </c>
      <c r="D70" s="74">
        <v>1</v>
      </c>
      <c r="E70" s="45">
        <v>0</v>
      </c>
      <c r="F70" s="39">
        <f t="shared" si="2"/>
        <v>0</v>
      </c>
    </row>
    <row r="71" spans="1:6" ht="19.5" customHeight="1" thickBot="1">
      <c r="A71" s="18" t="s">
        <v>81</v>
      </c>
      <c r="B71" s="95" t="s">
        <v>82</v>
      </c>
      <c r="C71" s="91"/>
      <c r="D71" s="93"/>
      <c r="E71" s="19"/>
      <c r="F71" s="62">
        <f>F72+F89+F96+F112</f>
        <v>0</v>
      </c>
    </row>
    <row r="72" spans="1:6" ht="15" customHeight="1" thickBot="1">
      <c r="A72" s="144" t="s">
        <v>100</v>
      </c>
      <c r="B72" s="96" t="s">
        <v>83</v>
      </c>
      <c r="C72" s="23"/>
      <c r="D72" s="76"/>
      <c r="E72" s="21"/>
      <c r="F72" s="22">
        <f>F73+F79+F82+F85+F87</f>
        <v>0</v>
      </c>
    </row>
    <row r="73" spans="1:6" ht="15" customHeight="1">
      <c r="A73" s="140"/>
      <c r="B73" s="107" t="s">
        <v>86</v>
      </c>
      <c r="C73" s="64"/>
      <c r="D73" s="78"/>
      <c r="E73" s="63"/>
      <c r="F73" s="47">
        <f>SUM(F74:F78)</f>
        <v>0</v>
      </c>
    </row>
    <row r="74" spans="1:6" ht="30" customHeight="1">
      <c r="A74" s="140"/>
      <c r="B74" s="108" t="s">
        <v>88</v>
      </c>
      <c r="C74" s="65" t="s">
        <v>5</v>
      </c>
      <c r="D74" s="79">
        <v>540</v>
      </c>
      <c r="E74" s="44">
        <v>0</v>
      </c>
      <c r="F74" s="39">
        <f>D74*E74</f>
        <v>0</v>
      </c>
    </row>
    <row r="75" spans="1:6" ht="15" customHeight="1">
      <c r="A75" s="140"/>
      <c r="B75" s="109" t="s">
        <v>89</v>
      </c>
      <c r="C75" s="27" t="s">
        <v>5</v>
      </c>
      <c r="D75" s="79">
        <v>240</v>
      </c>
      <c r="E75" s="44">
        <v>0</v>
      </c>
      <c r="F75" s="39">
        <f>D75*E75</f>
        <v>0</v>
      </c>
    </row>
    <row r="76" spans="1:6" ht="15" customHeight="1">
      <c r="A76" s="140"/>
      <c r="B76" s="109" t="s">
        <v>90</v>
      </c>
      <c r="C76" s="27" t="s">
        <v>5</v>
      </c>
      <c r="D76" s="79">
        <v>200</v>
      </c>
      <c r="E76" s="44">
        <v>0</v>
      </c>
      <c r="F76" s="39">
        <f>D76*E76</f>
        <v>0</v>
      </c>
    </row>
    <row r="77" spans="1:6" ht="15" customHeight="1">
      <c r="A77" s="140"/>
      <c r="B77" s="109" t="s">
        <v>91</v>
      </c>
      <c r="C77" s="27" t="s">
        <v>5</v>
      </c>
      <c r="D77" s="79">
        <v>168</v>
      </c>
      <c r="E77" s="44">
        <v>0</v>
      </c>
      <c r="F77" s="39">
        <f>D77*E77</f>
        <v>0</v>
      </c>
    </row>
    <row r="78" spans="1:6" ht="15" customHeight="1" thickBot="1">
      <c r="A78" s="140"/>
      <c r="B78" s="110" t="s">
        <v>84</v>
      </c>
      <c r="C78" s="66" t="s">
        <v>5</v>
      </c>
      <c r="D78" s="80">
        <v>1148</v>
      </c>
      <c r="E78" s="67">
        <v>0</v>
      </c>
      <c r="F78" s="68">
        <f>D78*E78</f>
        <v>0</v>
      </c>
    </row>
    <row r="79" spans="1:6" ht="15" customHeight="1">
      <c r="A79" s="140"/>
      <c r="B79" s="106" t="s">
        <v>85</v>
      </c>
      <c r="C79" s="69"/>
      <c r="D79" s="77"/>
      <c r="E79" s="55"/>
      <c r="F79" s="61">
        <f>SUM(F80:F81)</f>
        <v>0</v>
      </c>
    </row>
    <row r="80" spans="1:6" ht="15" customHeight="1">
      <c r="A80" s="140"/>
      <c r="B80" s="108" t="s">
        <v>87</v>
      </c>
      <c r="C80" s="65" t="s">
        <v>5</v>
      </c>
      <c r="D80" s="79">
        <v>240</v>
      </c>
      <c r="E80" s="44">
        <v>0</v>
      </c>
      <c r="F80" s="39">
        <f>D80*E80</f>
        <v>0</v>
      </c>
    </row>
    <row r="81" spans="1:6" ht="30" customHeight="1" thickBot="1">
      <c r="A81" s="140"/>
      <c r="B81" s="111" t="s">
        <v>92</v>
      </c>
      <c r="C81" s="70" t="s">
        <v>5</v>
      </c>
      <c r="D81" s="80">
        <v>180</v>
      </c>
      <c r="E81" s="67">
        <v>0</v>
      </c>
      <c r="F81" s="68">
        <f>D81*E81</f>
        <v>0</v>
      </c>
    </row>
    <row r="82" spans="1:6" ht="15" customHeight="1">
      <c r="A82" s="140"/>
      <c r="B82" s="106" t="s">
        <v>96</v>
      </c>
      <c r="C82" s="69"/>
      <c r="D82" s="77"/>
      <c r="E82" s="55"/>
      <c r="F82" s="61">
        <f>SUM(F83:F84)</f>
        <v>0</v>
      </c>
    </row>
    <row r="83" spans="1:6" ht="15" customHeight="1">
      <c r="A83" s="140"/>
      <c r="B83" s="108" t="s">
        <v>93</v>
      </c>
      <c r="C83" s="65" t="s">
        <v>5</v>
      </c>
      <c r="D83" s="79">
        <v>15</v>
      </c>
      <c r="E83" s="44">
        <v>0</v>
      </c>
      <c r="F83" s="39">
        <f>D83*E83</f>
        <v>0</v>
      </c>
    </row>
    <row r="84" spans="1:6" ht="15" customHeight="1" thickBot="1">
      <c r="A84" s="140"/>
      <c r="B84" s="108" t="s">
        <v>94</v>
      </c>
      <c r="C84" s="65" t="s">
        <v>5</v>
      </c>
      <c r="D84" s="79">
        <v>10</v>
      </c>
      <c r="E84" s="44">
        <v>0</v>
      </c>
      <c r="F84" s="39">
        <f>D84*E84</f>
        <v>0</v>
      </c>
    </row>
    <row r="85" spans="1:6" ht="15" customHeight="1">
      <c r="A85" s="140"/>
      <c r="B85" s="106" t="s">
        <v>95</v>
      </c>
      <c r="C85" s="69"/>
      <c r="D85" s="77"/>
      <c r="E85" s="55"/>
      <c r="F85" s="61">
        <f>SUM(F86)</f>
        <v>0</v>
      </c>
    </row>
    <row r="86" spans="1:6" ht="15" customHeight="1" thickBot="1">
      <c r="A86" s="140"/>
      <c r="B86" s="108" t="s">
        <v>97</v>
      </c>
      <c r="C86" s="65" t="s">
        <v>5</v>
      </c>
      <c r="D86" s="79">
        <v>120</v>
      </c>
      <c r="E86" s="44">
        <v>0</v>
      </c>
      <c r="F86" s="39">
        <f>D86*E86</f>
        <v>0</v>
      </c>
    </row>
    <row r="87" spans="1:6" ht="15" customHeight="1">
      <c r="A87" s="140"/>
      <c r="B87" s="106" t="s">
        <v>98</v>
      </c>
      <c r="C87" s="69"/>
      <c r="D87" s="77"/>
      <c r="E87" s="55"/>
      <c r="F87" s="61">
        <f>SUM(F88)</f>
        <v>0</v>
      </c>
    </row>
    <row r="88" spans="1:6" ht="15" customHeight="1" thickBot="1">
      <c r="A88" s="141"/>
      <c r="B88" s="108" t="s">
        <v>99</v>
      </c>
      <c r="C88" s="65" t="s">
        <v>5</v>
      </c>
      <c r="D88" s="79">
        <v>790</v>
      </c>
      <c r="E88" s="44">
        <v>0</v>
      </c>
      <c r="F88" s="39">
        <f>D88*E88</f>
        <v>0</v>
      </c>
    </row>
    <row r="89" spans="1:6" ht="15" customHeight="1" thickBot="1">
      <c r="A89" s="139" t="s">
        <v>107</v>
      </c>
      <c r="B89" s="96" t="s">
        <v>101</v>
      </c>
      <c r="C89" s="23"/>
      <c r="D89" s="76"/>
      <c r="E89" s="21"/>
      <c r="F89" s="22">
        <f>F90+F102</f>
        <v>0</v>
      </c>
    </row>
    <row r="90" spans="1:6" ht="15" customHeight="1">
      <c r="A90" s="143"/>
      <c r="B90" s="101" t="s">
        <v>53</v>
      </c>
      <c r="C90" s="53"/>
      <c r="D90" s="77"/>
      <c r="E90" s="55"/>
      <c r="F90" s="61">
        <f>SUM(F91:F95)</f>
        <v>0</v>
      </c>
    </row>
    <row r="91" spans="1:6" ht="15" customHeight="1">
      <c r="A91" s="143"/>
      <c r="B91" s="105" t="s">
        <v>102</v>
      </c>
      <c r="C91" s="58" t="s">
        <v>5</v>
      </c>
      <c r="D91" s="81">
        <v>1568</v>
      </c>
      <c r="E91" s="59">
        <v>0</v>
      </c>
      <c r="F91" s="60">
        <f>D91*E91</f>
        <v>0</v>
      </c>
    </row>
    <row r="92" spans="1:6" ht="15" customHeight="1">
      <c r="A92" s="143"/>
      <c r="B92" s="105" t="s">
        <v>103</v>
      </c>
      <c r="C92" s="58" t="s">
        <v>5</v>
      </c>
      <c r="D92" s="81">
        <v>168</v>
      </c>
      <c r="E92" s="59">
        <v>0</v>
      </c>
      <c r="F92" s="60">
        <f>D92*E92</f>
        <v>0</v>
      </c>
    </row>
    <row r="93" spans="1:6" ht="15" customHeight="1">
      <c r="A93" s="143"/>
      <c r="B93" s="105" t="s">
        <v>104</v>
      </c>
      <c r="C93" s="58" t="s">
        <v>5</v>
      </c>
      <c r="D93" s="81">
        <v>145</v>
      </c>
      <c r="E93" s="59">
        <v>0</v>
      </c>
      <c r="F93" s="60">
        <f>D93*E93</f>
        <v>0</v>
      </c>
    </row>
    <row r="94" spans="1:6" ht="15" customHeight="1">
      <c r="A94" s="143"/>
      <c r="B94" s="105" t="s">
        <v>105</v>
      </c>
      <c r="C94" s="58" t="s">
        <v>5</v>
      </c>
      <c r="D94" s="81">
        <v>200</v>
      </c>
      <c r="E94" s="59">
        <v>0</v>
      </c>
      <c r="F94" s="60">
        <f>D94*E94</f>
        <v>0</v>
      </c>
    </row>
    <row r="95" spans="1:6" ht="15" customHeight="1" thickBot="1">
      <c r="A95" s="143"/>
      <c r="B95" s="105" t="s">
        <v>106</v>
      </c>
      <c r="C95" s="58" t="s">
        <v>5</v>
      </c>
      <c r="D95" s="81">
        <v>25</v>
      </c>
      <c r="E95" s="59">
        <v>0</v>
      </c>
      <c r="F95" s="60">
        <f>D95*E95</f>
        <v>0</v>
      </c>
    </row>
    <row r="96" spans="1:6" ht="15" customHeight="1" thickBot="1">
      <c r="A96" s="139" t="s">
        <v>120</v>
      </c>
      <c r="B96" s="96" t="s">
        <v>108</v>
      </c>
      <c r="C96" s="23"/>
      <c r="D96" s="76"/>
      <c r="E96" s="21"/>
      <c r="F96" s="22">
        <f>F97+F103+F108</f>
        <v>0</v>
      </c>
    </row>
    <row r="97" spans="1:6" ht="15" customHeight="1">
      <c r="A97" s="143"/>
      <c r="B97" s="101" t="s">
        <v>70</v>
      </c>
      <c r="C97" s="53"/>
      <c r="D97" s="77"/>
      <c r="E97" s="55"/>
      <c r="F97" s="61">
        <f>SUM(F98:F102)</f>
        <v>0</v>
      </c>
    </row>
    <row r="98" spans="1:6" ht="30" customHeight="1">
      <c r="A98" s="143"/>
      <c r="B98" s="102" t="s">
        <v>110</v>
      </c>
      <c r="C98" s="36" t="s">
        <v>7</v>
      </c>
      <c r="D98" s="72">
        <v>42</v>
      </c>
      <c r="E98" s="44">
        <v>0</v>
      </c>
      <c r="F98" s="39">
        <f aca="true" t="shared" si="3" ref="F98:F107">D98*E98</f>
        <v>0</v>
      </c>
    </row>
    <row r="99" spans="1:6" ht="15" customHeight="1">
      <c r="A99" s="143"/>
      <c r="B99" s="102" t="s">
        <v>31</v>
      </c>
      <c r="C99" s="30" t="s">
        <v>5</v>
      </c>
      <c r="D99" s="31">
        <v>6</v>
      </c>
      <c r="E99" s="42">
        <v>0</v>
      </c>
      <c r="F99" s="32">
        <f t="shared" si="3"/>
        <v>0</v>
      </c>
    </row>
    <row r="100" spans="1:6" ht="15" customHeight="1">
      <c r="A100" s="143"/>
      <c r="B100" s="103" t="s">
        <v>30</v>
      </c>
      <c r="C100" s="38" t="s">
        <v>5</v>
      </c>
      <c r="D100" s="73">
        <v>6</v>
      </c>
      <c r="E100" s="45">
        <v>0</v>
      </c>
      <c r="F100" s="39">
        <f t="shared" si="3"/>
        <v>0</v>
      </c>
    </row>
    <row r="101" spans="1:6" ht="12.75">
      <c r="A101" s="143"/>
      <c r="B101" s="104" t="s">
        <v>32</v>
      </c>
      <c r="C101" s="25" t="s">
        <v>20</v>
      </c>
      <c r="D101" s="74">
        <v>1</v>
      </c>
      <c r="E101" s="45">
        <v>0</v>
      </c>
      <c r="F101" s="39">
        <f t="shared" si="3"/>
        <v>0</v>
      </c>
    </row>
    <row r="102" spans="1:6" ht="13.5" thickBot="1">
      <c r="A102" s="143"/>
      <c r="B102" s="112" t="s">
        <v>34</v>
      </c>
      <c r="C102" s="25" t="s">
        <v>35</v>
      </c>
      <c r="D102" s="74">
        <v>60</v>
      </c>
      <c r="E102" s="45">
        <v>0</v>
      </c>
      <c r="F102" s="39">
        <f t="shared" si="3"/>
        <v>0</v>
      </c>
    </row>
    <row r="103" spans="1:6" ht="12.75">
      <c r="A103" s="143"/>
      <c r="B103" s="106" t="s">
        <v>111</v>
      </c>
      <c r="C103" s="53"/>
      <c r="D103" s="77"/>
      <c r="E103" s="55"/>
      <c r="F103" s="61">
        <f>SUM(F104:F107)</f>
        <v>0</v>
      </c>
    </row>
    <row r="104" spans="1:6" ht="12.75">
      <c r="A104" s="143"/>
      <c r="B104" s="104" t="s">
        <v>113</v>
      </c>
      <c r="C104" s="25" t="s">
        <v>5</v>
      </c>
      <c r="D104" s="74">
        <v>96</v>
      </c>
      <c r="E104" s="45">
        <v>0</v>
      </c>
      <c r="F104" s="39">
        <f t="shared" si="3"/>
        <v>0</v>
      </c>
    </row>
    <row r="105" spans="1:6" ht="12.75">
      <c r="A105" s="143"/>
      <c r="B105" s="104" t="s">
        <v>112</v>
      </c>
      <c r="C105" s="25" t="s">
        <v>5</v>
      </c>
      <c r="D105" s="74">
        <v>96</v>
      </c>
      <c r="E105" s="45">
        <v>0</v>
      </c>
      <c r="F105" s="39">
        <f t="shared" si="3"/>
        <v>0</v>
      </c>
    </row>
    <row r="106" spans="1:6" ht="30" customHeight="1">
      <c r="A106" s="143"/>
      <c r="B106" s="113" t="s">
        <v>114</v>
      </c>
      <c r="C106" s="71" t="s">
        <v>5</v>
      </c>
      <c r="D106" s="79">
        <v>96</v>
      </c>
      <c r="E106" s="44">
        <v>0</v>
      </c>
      <c r="F106" s="39">
        <f t="shared" si="3"/>
        <v>0</v>
      </c>
    </row>
    <row r="107" spans="1:6" ht="30" customHeight="1" thickBot="1">
      <c r="A107" s="143"/>
      <c r="B107" s="114" t="s">
        <v>115</v>
      </c>
      <c r="C107" s="71" t="s">
        <v>5</v>
      </c>
      <c r="D107" s="79">
        <v>96</v>
      </c>
      <c r="E107" s="44">
        <v>0</v>
      </c>
      <c r="F107" s="39">
        <f t="shared" si="3"/>
        <v>0</v>
      </c>
    </row>
    <row r="108" spans="1:6" ht="15" customHeight="1">
      <c r="A108" s="143"/>
      <c r="B108" s="106" t="s">
        <v>116</v>
      </c>
      <c r="C108" s="53"/>
      <c r="D108" s="77"/>
      <c r="E108" s="55"/>
      <c r="F108" s="61">
        <f>SUM(F109:F111)</f>
        <v>0</v>
      </c>
    </row>
    <row r="109" spans="1:6" ht="15" customHeight="1">
      <c r="A109" s="143"/>
      <c r="B109" s="104" t="s">
        <v>117</v>
      </c>
      <c r="C109" s="25" t="s">
        <v>5</v>
      </c>
      <c r="D109" s="74">
        <v>1</v>
      </c>
      <c r="E109" s="45">
        <v>0</v>
      </c>
      <c r="F109" s="39">
        <f>D109*E109</f>
        <v>0</v>
      </c>
    </row>
    <row r="110" spans="1:6" ht="30" customHeight="1">
      <c r="A110" s="143"/>
      <c r="B110" s="113" t="s">
        <v>118</v>
      </c>
      <c r="C110" s="71" t="s">
        <v>5</v>
      </c>
      <c r="D110" s="79">
        <v>790</v>
      </c>
      <c r="E110" s="44">
        <v>0</v>
      </c>
      <c r="F110" s="39">
        <f>D110*E110</f>
        <v>0</v>
      </c>
    </row>
    <row r="111" spans="1:6" ht="30" customHeight="1" thickBot="1">
      <c r="A111" s="142"/>
      <c r="B111" s="113" t="s">
        <v>119</v>
      </c>
      <c r="C111" s="71" t="s">
        <v>5</v>
      </c>
      <c r="D111" s="79">
        <v>20</v>
      </c>
      <c r="E111" s="44">
        <v>0</v>
      </c>
      <c r="F111" s="39">
        <f>D111*E111</f>
        <v>0</v>
      </c>
    </row>
    <row r="112" spans="1:6" ht="15" customHeight="1" thickBot="1">
      <c r="A112" s="139" t="s">
        <v>123</v>
      </c>
      <c r="B112" s="96" t="s">
        <v>121</v>
      </c>
      <c r="C112" s="23"/>
      <c r="D112" s="76"/>
      <c r="E112" s="21"/>
      <c r="F112" s="22">
        <f>F113</f>
        <v>0</v>
      </c>
    </row>
    <row r="113" spans="1:6" ht="15" customHeight="1" thickBot="1">
      <c r="A113" s="142"/>
      <c r="B113" s="102" t="s">
        <v>122</v>
      </c>
      <c r="C113" s="36" t="s">
        <v>124</v>
      </c>
      <c r="D113" s="72">
        <v>72</v>
      </c>
      <c r="E113" s="44">
        <v>0</v>
      </c>
      <c r="F113" s="39">
        <f>D113*E113</f>
        <v>0</v>
      </c>
    </row>
    <row r="114" spans="1:6" ht="19.5" customHeight="1" thickBot="1">
      <c r="A114" s="18" t="s">
        <v>125</v>
      </c>
      <c r="B114" s="95" t="s">
        <v>126</v>
      </c>
      <c r="C114" s="91"/>
      <c r="D114" s="93"/>
      <c r="E114" s="19"/>
      <c r="F114" s="62">
        <f>F115</f>
        <v>0</v>
      </c>
    </row>
    <row r="115" spans="1:6" ht="15" customHeight="1" thickBot="1">
      <c r="A115" s="144" t="s">
        <v>134</v>
      </c>
      <c r="B115" s="96" t="s">
        <v>127</v>
      </c>
      <c r="C115" s="23"/>
      <c r="D115" s="76"/>
      <c r="E115" s="21"/>
      <c r="F115" s="22">
        <f>F116+F122+F125+F127+F131+F133+F138+F144+F146</f>
        <v>0</v>
      </c>
    </row>
    <row r="116" spans="1:6" ht="15" customHeight="1">
      <c r="A116" s="140"/>
      <c r="B116" s="107" t="s">
        <v>128</v>
      </c>
      <c r="C116" s="64"/>
      <c r="D116" s="78"/>
      <c r="E116" s="63"/>
      <c r="F116" s="47">
        <f>SUM(F117:F121)</f>
        <v>0</v>
      </c>
    </row>
    <row r="117" spans="1:6" ht="15" customHeight="1">
      <c r="A117" s="140"/>
      <c r="B117" s="108" t="s">
        <v>129</v>
      </c>
      <c r="C117" s="65" t="s">
        <v>35</v>
      </c>
      <c r="D117" s="79">
        <v>3000</v>
      </c>
      <c r="E117" s="44">
        <v>0</v>
      </c>
      <c r="F117" s="39">
        <f>D117*E117</f>
        <v>0</v>
      </c>
    </row>
    <row r="118" spans="1:6" ht="15" customHeight="1">
      <c r="A118" s="140"/>
      <c r="B118" s="109" t="s">
        <v>130</v>
      </c>
      <c r="C118" s="27" t="s">
        <v>35</v>
      </c>
      <c r="D118" s="79">
        <v>6000</v>
      </c>
      <c r="E118" s="44">
        <v>0</v>
      </c>
      <c r="F118" s="39">
        <f>D118*E118</f>
        <v>0</v>
      </c>
    </row>
    <row r="119" spans="1:6" ht="15" customHeight="1">
      <c r="A119" s="140"/>
      <c r="B119" s="109" t="s">
        <v>131</v>
      </c>
      <c r="C119" s="27" t="s">
        <v>35</v>
      </c>
      <c r="D119" s="79">
        <v>10000</v>
      </c>
      <c r="E119" s="44">
        <v>0</v>
      </c>
      <c r="F119" s="39">
        <f>D119*E119</f>
        <v>0</v>
      </c>
    </row>
    <row r="120" spans="1:6" ht="15" customHeight="1">
      <c r="A120" s="140"/>
      <c r="B120" s="109" t="s">
        <v>132</v>
      </c>
      <c r="C120" s="27" t="s">
        <v>35</v>
      </c>
      <c r="D120" s="79">
        <v>1000</v>
      </c>
      <c r="E120" s="44">
        <v>0</v>
      </c>
      <c r="F120" s="39">
        <f>D120*E120</f>
        <v>0</v>
      </c>
    </row>
    <row r="121" spans="1:6" ht="15" customHeight="1" thickBot="1">
      <c r="A121" s="140"/>
      <c r="B121" s="110" t="s">
        <v>133</v>
      </c>
      <c r="C121" s="66" t="s">
        <v>35</v>
      </c>
      <c r="D121" s="80">
        <v>250</v>
      </c>
      <c r="E121" s="67">
        <v>0</v>
      </c>
      <c r="F121" s="68">
        <f>D121*E121</f>
        <v>0</v>
      </c>
    </row>
    <row r="122" spans="1:6" ht="15" customHeight="1">
      <c r="A122" s="139" t="s">
        <v>137</v>
      </c>
      <c r="B122" s="106" t="s">
        <v>68</v>
      </c>
      <c r="C122" s="69"/>
      <c r="D122" s="77"/>
      <c r="E122" s="55"/>
      <c r="F122" s="61">
        <f>SUM(F123:F124)</f>
        <v>0</v>
      </c>
    </row>
    <row r="123" spans="1:6" ht="15" customHeight="1">
      <c r="A123" s="140"/>
      <c r="B123" s="108" t="s">
        <v>135</v>
      </c>
      <c r="C123" s="65" t="s">
        <v>6</v>
      </c>
      <c r="D123" s="79">
        <v>8000</v>
      </c>
      <c r="E123" s="44">
        <v>0</v>
      </c>
      <c r="F123" s="39">
        <f>D123*E123</f>
        <v>0</v>
      </c>
    </row>
    <row r="124" spans="1:6" ht="15" customHeight="1" thickBot="1">
      <c r="A124" s="141"/>
      <c r="B124" s="111" t="s">
        <v>136</v>
      </c>
      <c r="C124" s="70" t="s">
        <v>6</v>
      </c>
      <c r="D124" s="80">
        <v>150000</v>
      </c>
      <c r="E124" s="67">
        <v>0</v>
      </c>
      <c r="F124" s="68">
        <f>D124*E124</f>
        <v>0</v>
      </c>
    </row>
    <row r="125" spans="1:6" ht="15" customHeight="1">
      <c r="A125" s="139" t="s">
        <v>140</v>
      </c>
      <c r="B125" s="106" t="s">
        <v>138</v>
      </c>
      <c r="C125" s="69"/>
      <c r="D125" s="77"/>
      <c r="E125" s="55"/>
      <c r="F125" s="61">
        <f>SUM(F126:F126)</f>
        <v>0</v>
      </c>
    </row>
    <row r="126" spans="1:6" ht="15" customHeight="1" thickBot="1">
      <c r="A126" s="142"/>
      <c r="B126" s="108" t="s">
        <v>139</v>
      </c>
      <c r="C126" s="65" t="s">
        <v>20</v>
      </c>
      <c r="D126" s="79">
        <v>1</v>
      </c>
      <c r="E126" s="44">
        <v>0</v>
      </c>
      <c r="F126" s="39">
        <f>D126*E126</f>
        <v>0</v>
      </c>
    </row>
    <row r="127" spans="1:6" ht="15" customHeight="1">
      <c r="A127" s="139" t="s">
        <v>145</v>
      </c>
      <c r="B127" s="106" t="s">
        <v>141</v>
      </c>
      <c r="C127" s="69"/>
      <c r="D127" s="77"/>
      <c r="E127" s="55"/>
      <c r="F127" s="61">
        <f>SUM(F128:F130)</f>
        <v>0</v>
      </c>
    </row>
    <row r="128" spans="1:6" ht="15" customHeight="1">
      <c r="A128" s="140"/>
      <c r="B128" s="108" t="s">
        <v>142</v>
      </c>
      <c r="C128" s="65" t="s">
        <v>20</v>
      </c>
      <c r="D128" s="79">
        <v>1</v>
      </c>
      <c r="E128" s="44">
        <v>0</v>
      </c>
      <c r="F128" s="39">
        <f>D128*E128</f>
        <v>0</v>
      </c>
    </row>
    <row r="129" spans="1:6" ht="15" customHeight="1">
      <c r="A129" s="140"/>
      <c r="B129" s="108" t="s">
        <v>143</v>
      </c>
      <c r="C129" s="65" t="s">
        <v>20</v>
      </c>
      <c r="D129" s="79">
        <v>1</v>
      </c>
      <c r="E129" s="44">
        <v>0</v>
      </c>
      <c r="F129" s="39">
        <f>D129*E129</f>
        <v>0</v>
      </c>
    </row>
    <row r="130" spans="1:6" ht="15" customHeight="1" thickBot="1">
      <c r="A130" s="141"/>
      <c r="B130" s="102" t="s">
        <v>144</v>
      </c>
      <c r="C130" s="36" t="s">
        <v>20</v>
      </c>
      <c r="D130" s="37">
        <v>1</v>
      </c>
      <c r="E130" s="44">
        <v>0</v>
      </c>
      <c r="F130" s="39">
        <f>D130*E130</f>
        <v>0</v>
      </c>
    </row>
    <row r="131" spans="1:6" ht="15" customHeight="1">
      <c r="A131" s="139" t="s">
        <v>149</v>
      </c>
      <c r="B131" s="106" t="s">
        <v>146</v>
      </c>
      <c r="C131" s="69"/>
      <c r="D131" s="77"/>
      <c r="E131" s="55"/>
      <c r="F131" s="61">
        <f>SUM(F132:F132)</f>
        <v>0</v>
      </c>
    </row>
    <row r="132" spans="1:6" ht="30" customHeight="1" thickBot="1">
      <c r="A132" s="142"/>
      <c r="B132" s="108" t="s">
        <v>147</v>
      </c>
      <c r="C132" s="65" t="s">
        <v>20</v>
      </c>
      <c r="D132" s="79">
        <v>1</v>
      </c>
      <c r="E132" s="44">
        <v>0</v>
      </c>
      <c r="F132" s="39">
        <f>D132*E132</f>
        <v>0</v>
      </c>
    </row>
    <row r="133" spans="1:6" ht="15" customHeight="1">
      <c r="A133" s="139" t="s">
        <v>150</v>
      </c>
      <c r="B133" s="106" t="s">
        <v>148</v>
      </c>
      <c r="C133" s="69"/>
      <c r="D133" s="77"/>
      <c r="E133" s="55"/>
      <c r="F133" s="61">
        <f>SUM(F134:F137)</f>
        <v>0</v>
      </c>
    </row>
    <row r="134" spans="1:6" ht="15" customHeight="1">
      <c r="A134" s="140"/>
      <c r="B134" s="108" t="s">
        <v>151</v>
      </c>
      <c r="C134" s="65" t="s">
        <v>20</v>
      </c>
      <c r="D134" s="79">
        <v>1</v>
      </c>
      <c r="E134" s="44">
        <v>0</v>
      </c>
      <c r="F134" s="39">
        <f>D134*E134</f>
        <v>0</v>
      </c>
    </row>
    <row r="135" spans="1:6" ht="30" customHeight="1">
      <c r="A135" s="140"/>
      <c r="B135" s="108" t="s">
        <v>152</v>
      </c>
      <c r="C135" s="65" t="s">
        <v>20</v>
      </c>
      <c r="D135" s="79">
        <v>1</v>
      </c>
      <c r="E135" s="44">
        <v>0</v>
      </c>
      <c r="F135" s="39">
        <f>D135*E135</f>
        <v>0</v>
      </c>
    </row>
    <row r="136" spans="1:6" ht="15" customHeight="1">
      <c r="A136" s="140"/>
      <c r="B136" s="108" t="s">
        <v>153</v>
      </c>
      <c r="C136" s="65" t="s">
        <v>35</v>
      </c>
      <c r="D136" s="79">
        <v>50</v>
      </c>
      <c r="E136" s="44">
        <v>0</v>
      </c>
      <c r="F136" s="39">
        <f>D136*E136</f>
        <v>0</v>
      </c>
    </row>
    <row r="137" spans="1:6" ht="15" customHeight="1" thickBot="1">
      <c r="A137" s="141"/>
      <c r="B137" s="102" t="s">
        <v>154</v>
      </c>
      <c r="C137" s="36" t="s">
        <v>20</v>
      </c>
      <c r="D137" s="37">
        <v>1</v>
      </c>
      <c r="E137" s="44">
        <v>0</v>
      </c>
      <c r="F137" s="39">
        <f>D137*E137</f>
        <v>0</v>
      </c>
    </row>
    <row r="138" spans="1:6" ht="15" customHeight="1">
      <c r="A138" s="139" t="s">
        <v>156</v>
      </c>
      <c r="B138" s="106" t="s">
        <v>155</v>
      </c>
      <c r="C138" s="69"/>
      <c r="D138" s="77"/>
      <c r="E138" s="55"/>
      <c r="F138" s="61">
        <f>SUM(F139:F143)</f>
        <v>0</v>
      </c>
    </row>
    <row r="139" spans="1:6" ht="15" customHeight="1">
      <c r="A139" s="140"/>
      <c r="B139" s="108" t="s">
        <v>157</v>
      </c>
      <c r="C139" s="65" t="s">
        <v>5</v>
      </c>
      <c r="D139" s="79">
        <v>288</v>
      </c>
      <c r="E139" s="44">
        <v>0</v>
      </c>
      <c r="F139" s="39">
        <f>D139*E139</f>
        <v>0</v>
      </c>
    </row>
    <row r="140" spans="1:6" ht="15" customHeight="1">
      <c r="A140" s="140"/>
      <c r="B140" s="108" t="s">
        <v>158</v>
      </c>
      <c r="C140" s="65" t="s">
        <v>5</v>
      </c>
      <c r="D140" s="79">
        <v>18</v>
      </c>
      <c r="E140" s="44">
        <v>0</v>
      </c>
      <c r="F140" s="39">
        <f>D140*E140</f>
        <v>0</v>
      </c>
    </row>
    <row r="141" spans="1:6" ht="15" customHeight="1">
      <c r="A141" s="140"/>
      <c r="B141" s="108" t="s">
        <v>159</v>
      </c>
      <c r="C141" s="65" t="s">
        <v>5</v>
      </c>
      <c r="D141" s="79">
        <v>5</v>
      </c>
      <c r="E141" s="44">
        <v>0</v>
      </c>
      <c r="F141" s="39">
        <f>D141*E141</f>
        <v>0</v>
      </c>
    </row>
    <row r="142" spans="1:6" ht="15" customHeight="1">
      <c r="A142" s="140"/>
      <c r="B142" s="108" t="s">
        <v>160</v>
      </c>
      <c r="C142" s="36" t="s">
        <v>5</v>
      </c>
      <c r="D142" s="37">
        <v>1</v>
      </c>
      <c r="E142" s="44">
        <v>0</v>
      </c>
      <c r="F142" s="39">
        <f>D142*E142</f>
        <v>0</v>
      </c>
    </row>
    <row r="143" spans="1:6" ht="15" customHeight="1" thickBot="1">
      <c r="A143" s="141"/>
      <c r="B143" s="108" t="s">
        <v>161</v>
      </c>
      <c r="C143" s="36" t="s">
        <v>5</v>
      </c>
      <c r="D143" s="37">
        <v>3</v>
      </c>
      <c r="E143" s="44">
        <v>0</v>
      </c>
      <c r="F143" s="39">
        <f>D143*E143</f>
        <v>0</v>
      </c>
    </row>
    <row r="144" spans="1:6" ht="15" customHeight="1">
      <c r="A144" s="139" t="s">
        <v>162</v>
      </c>
      <c r="B144" s="106" t="s">
        <v>163</v>
      </c>
      <c r="C144" s="69"/>
      <c r="D144" s="77"/>
      <c r="E144" s="55"/>
      <c r="F144" s="61">
        <f>SUM(F145:F145)</f>
        <v>0</v>
      </c>
    </row>
    <row r="145" spans="1:6" ht="15" customHeight="1" thickBot="1">
      <c r="A145" s="142"/>
      <c r="B145" s="108" t="s">
        <v>164</v>
      </c>
      <c r="C145" s="65" t="s">
        <v>20</v>
      </c>
      <c r="D145" s="79">
        <v>1</v>
      </c>
      <c r="E145" s="44">
        <v>0</v>
      </c>
      <c r="F145" s="39">
        <f>D145*E145</f>
        <v>0</v>
      </c>
    </row>
    <row r="146" spans="1:6" ht="12.75">
      <c r="A146" s="139" t="s">
        <v>165</v>
      </c>
      <c r="B146" s="106" t="s">
        <v>166</v>
      </c>
      <c r="C146" s="69"/>
      <c r="D146" s="77"/>
      <c r="E146" s="55"/>
      <c r="F146" s="61">
        <f>SUM(F147:F147)</f>
        <v>0</v>
      </c>
    </row>
    <row r="147" spans="1:6" ht="13.5" thickBot="1">
      <c r="A147" s="143"/>
      <c r="B147" s="111" t="s">
        <v>167</v>
      </c>
      <c r="C147" s="70" t="s">
        <v>20</v>
      </c>
      <c r="D147" s="80">
        <v>1</v>
      </c>
      <c r="E147" s="67">
        <v>0</v>
      </c>
      <c r="F147" s="68">
        <f>D147*E147</f>
        <v>0</v>
      </c>
    </row>
    <row r="148" spans="1:6" ht="13.5" thickBot="1">
      <c r="A148" s="20"/>
      <c r="B148" s="85"/>
      <c r="C148" s="86"/>
      <c r="D148" s="87"/>
      <c r="E148" s="88"/>
      <c r="F148" s="89"/>
    </row>
    <row r="149" spans="1:6" ht="16.5" thickBot="1">
      <c r="A149" s="90"/>
      <c r="B149" s="115" t="s">
        <v>168</v>
      </c>
      <c r="C149" s="116"/>
      <c r="D149" s="93"/>
      <c r="E149" s="117"/>
      <c r="F149" s="62">
        <f>F8+F15+F71+F114</f>
        <v>0</v>
      </c>
    </row>
    <row r="150" spans="1:6" ht="12.75">
      <c r="A150" s="51"/>
      <c r="B150" s="82"/>
      <c r="C150" s="83"/>
      <c r="D150" s="84"/>
      <c r="E150" s="52"/>
      <c r="F150" s="52"/>
    </row>
    <row r="151" spans="1:6" ht="12.75">
      <c r="A151" s="51"/>
      <c r="B151" s="1" t="s">
        <v>169</v>
      </c>
      <c r="C151" s="83"/>
      <c r="D151" s="84"/>
      <c r="E151" s="52"/>
      <c r="F151" s="52"/>
    </row>
    <row r="152" spans="1:6" ht="12.75">
      <c r="A152" s="51"/>
      <c r="B152" s="82"/>
      <c r="C152" s="83"/>
      <c r="D152" s="84"/>
      <c r="E152" s="52"/>
      <c r="F152" s="52"/>
    </row>
    <row r="153" spans="1:6" ht="12.75">
      <c r="A153" s="51"/>
      <c r="B153" s="82"/>
      <c r="C153" s="83"/>
      <c r="D153" s="84"/>
      <c r="E153" s="52"/>
      <c r="F153" s="52"/>
    </row>
    <row r="154" spans="1:6" ht="12.75">
      <c r="A154" s="51"/>
      <c r="B154" s="82"/>
      <c r="C154" s="83"/>
      <c r="D154" s="84"/>
      <c r="E154" s="52"/>
      <c r="F154" s="52"/>
    </row>
    <row r="155" spans="2:6" ht="12.75">
      <c r="B155" s="1"/>
      <c r="C155" s="2"/>
      <c r="D155" s="3"/>
      <c r="E155" s="4"/>
      <c r="F155" s="4"/>
    </row>
    <row r="156" spans="2:6" ht="12.75">
      <c r="B156" s="10"/>
      <c r="C156" s="2"/>
      <c r="D156" s="3"/>
      <c r="E156" s="4"/>
      <c r="F156" s="4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spans="2:6" ht="12.75">
      <c r="B165" s="12"/>
      <c r="C165" s="11"/>
      <c r="D165" s="11"/>
      <c r="E165" s="11"/>
      <c r="F165" s="11"/>
    </row>
    <row r="166" spans="2:6" ht="12.75">
      <c r="B166" s="12"/>
      <c r="C166" s="11"/>
      <c r="D166" s="11"/>
      <c r="E166" s="11"/>
      <c r="F166" s="11"/>
    </row>
    <row r="167" spans="2:6" ht="12.75">
      <c r="B167" s="148"/>
      <c r="C167" s="148"/>
      <c r="D167" s="148"/>
      <c r="E167" s="148"/>
      <c r="F167" s="148"/>
    </row>
    <row r="168" spans="2:6" ht="12.75">
      <c r="B168" s="12"/>
      <c r="C168" s="12"/>
      <c r="D168" s="12"/>
      <c r="E168" s="12"/>
      <c r="F168" s="12"/>
    </row>
    <row r="170" ht="12.75">
      <c r="B170" s="10"/>
    </row>
    <row r="171" spans="2:6" ht="12.75">
      <c r="B171" s="147"/>
      <c r="C171" s="147"/>
      <c r="D171" s="147"/>
      <c r="E171" s="147"/>
      <c r="F171" s="147"/>
    </row>
    <row r="172" spans="2:6" ht="12.75">
      <c r="B172" s="7"/>
      <c r="C172" s="7"/>
      <c r="D172" s="7"/>
      <c r="E172" s="7"/>
      <c r="F172" s="7"/>
    </row>
    <row r="173" spans="2:6" ht="12.75">
      <c r="B173" s="7"/>
      <c r="C173" s="7"/>
      <c r="D173" s="7"/>
      <c r="E173" s="7"/>
      <c r="F173" s="7"/>
    </row>
    <row r="175" ht="12.75">
      <c r="B175" s="6"/>
    </row>
  </sheetData>
  <sheetProtection/>
  <mergeCells count="27">
    <mergeCell ref="B1:F1"/>
    <mergeCell ref="B3:F3"/>
    <mergeCell ref="B4:F4"/>
    <mergeCell ref="B5:F5"/>
    <mergeCell ref="B6:F6"/>
    <mergeCell ref="A9:A14"/>
    <mergeCell ref="A16:A18"/>
    <mergeCell ref="A19:A36"/>
    <mergeCell ref="A37:A41"/>
    <mergeCell ref="A42:A43"/>
    <mergeCell ref="A44:A59"/>
    <mergeCell ref="A60:A70"/>
    <mergeCell ref="A72:A88"/>
    <mergeCell ref="A89:A95"/>
    <mergeCell ref="A96:A111"/>
    <mergeCell ref="A112:A113"/>
    <mergeCell ref="A115:A121"/>
    <mergeCell ref="A122:A124"/>
    <mergeCell ref="A146:A147"/>
    <mergeCell ref="B167:F167"/>
    <mergeCell ref="B171:F171"/>
    <mergeCell ref="A125:A126"/>
    <mergeCell ref="A127:A130"/>
    <mergeCell ref="A131:A132"/>
    <mergeCell ref="A133:A137"/>
    <mergeCell ref="A138:A143"/>
    <mergeCell ref="A144:A14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Gajdošík Dan Ing.</cp:lastModifiedBy>
  <cp:lastPrinted>2016-05-30T11:05:08Z</cp:lastPrinted>
  <dcterms:created xsi:type="dcterms:W3CDTF">2006-08-03T16:09:55Z</dcterms:created>
  <dcterms:modified xsi:type="dcterms:W3CDTF">2017-01-24T15:36:54Z</dcterms:modified>
  <cp:category/>
  <cp:version/>
  <cp:contentType/>
  <cp:contentStatus/>
</cp:coreProperties>
</file>