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5" yWindow="180" windowWidth="19440" windowHeight="12135"/>
  </bookViews>
  <sheets>
    <sheet name="Hořovice" sheetId="6" r:id="rId1"/>
    <sheet name="List1" sheetId="4" r:id="rId2"/>
  </sheets>
  <calcPr calcId="145621" iterate="1"/>
</workbook>
</file>

<file path=xl/calcChain.xml><?xml version="1.0" encoding="utf-8"?>
<calcChain xmlns="http://schemas.openxmlformats.org/spreadsheetml/2006/main">
  <c r="F150" i="6" l="1"/>
  <c r="N109" i="6"/>
  <c r="M109" i="6"/>
  <c r="N108" i="6"/>
  <c r="F151" i="6"/>
  <c r="O128" i="6"/>
  <c r="N128" i="6"/>
  <c r="M128" i="6"/>
  <c r="L128" i="6"/>
  <c r="K128" i="6"/>
  <c r="H128" i="6"/>
  <c r="F149" i="6" s="1"/>
  <c r="O109" i="6"/>
  <c r="O108" i="6"/>
  <c r="M108" i="6"/>
  <c r="L108" i="6"/>
  <c r="L109" i="6" s="1"/>
  <c r="K108" i="6"/>
  <c r="H108" i="6"/>
  <c r="F148" i="6" s="1"/>
  <c r="F161" i="6" s="1"/>
  <c r="I161" i="6" s="1"/>
  <c r="O95" i="6"/>
  <c r="N95" i="6"/>
  <c r="N96" i="6" s="1"/>
  <c r="M95" i="6"/>
  <c r="L95" i="6"/>
  <c r="K95" i="6"/>
  <c r="H95" i="6"/>
  <c r="F147" i="6" s="1"/>
  <c r="F160" i="6" s="1"/>
  <c r="I160" i="6" s="1"/>
  <c r="O63" i="6"/>
  <c r="N63" i="6"/>
  <c r="O62" i="6"/>
  <c r="N62" i="6"/>
  <c r="M62" i="6"/>
  <c r="L62" i="6"/>
  <c r="K62" i="6"/>
  <c r="H62" i="6"/>
  <c r="F146" i="6" s="1"/>
  <c r="F159" i="6" s="1"/>
  <c r="I159" i="6" s="1"/>
  <c r="O47" i="6"/>
  <c r="N47" i="6"/>
  <c r="N48" i="6" s="1"/>
  <c r="M47" i="6"/>
  <c r="L47" i="6"/>
  <c r="L48" i="6" s="1"/>
  <c r="K47" i="6"/>
  <c r="H47" i="6"/>
  <c r="F145" i="6" s="1"/>
  <c r="F158" i="6" l="1"/>
  <c r="I158" i="6" s="1"/>
  <c r="I162" i="6" s="1"/>
  <c r="I163" i="6" s="1"/>
  <c r="F152" i="6"/>
</calcChain>
</file>

<file path=xl/comments1.xml><?xml version="1.0" encoding="utf-8"?>
<comments xmlns="http://schemas.openxmlformats.org/spreadsheetml/2006/main">
  <authors>
    <author>Vnoučková Zuzana</author>
  </authors>
  <commentList>
    <comment ref="F4" authorId="0">
      <text>
        <r>
          <rPr>
            <b/>
            <sz val="9"/>
            <color indexed="81"/>
            <rFont val="Tahoma"/>
            <family val="2"/>
            <charset val="238"/>
          </rPr>
          <t>Vnoučková Zuzana:</t>
        </r>
        <r>
          <rPr>
            <sz val="9"/>
            <color indexed="81"/>
            <rFont val="Tahoma"/>
            <family val="2"/>
            <charset val="238"/>
          </rPr>
          <t xml:space="preserve">
chodba,vstupní hala,kancelář,WC ženy,WC muži,sprcha,sklad,…..</t>
        </r>
      </text>
    </comment>
    <comment ref="G4" authorId="0">
      <text>
        <r>
          <rPr>
            <b/>
            <sz val="9"/>
            <color indexed="81"/>
            <rFont val="Tahoma"/>
            <family val="2"/>
            <charset val="238"/>
          </rPr>
          <t>Vnoučková Zuzana:</t>
        </r>
        <r>
          <rPr>
            <sz val="9"/>
            <color indexed="81"/>
            <rFont val="Tahoma"/>
            <family val="2"/>
            <charset val="238"/>
          </rPr>
          <t xml:space="preserve">
dlažba,PVC,koberec,dřevotříska...</t>
        </r>
      </text>
    </comment>
  </commentList>
</comments>
</file>

<file path=xl/sharedStrings.xml><?xml version="1.0" encoding="utf-8"?>
<sst xmlns="http://schemas.openxmlformats.org/spreadsheetml/2006/main" count="470" uniqueCount="130">
  <si>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</si>
  <si>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</si>
  <si>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</si>
  <si>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</si>
  <si>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</si>
  <si>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</si>
  <si>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</si>
  <si>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</si>
  <si>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</si>
  <si>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</si>
  <si>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</si>
  <si>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</si>
  <si>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</si>
  <si>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</si>
  <si>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</si>
  <si>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</si>
  <si>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</si>
  <si>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</si>
  <si>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</si>
  <si>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</si>
  <si>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</si>
  <si>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oboustranná plocha oken m2</t>
  </si>
  <si>
    <t>m2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</si>
  <si>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</si>
  <si>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</si>
  <si>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zářivka - počet kusů </t>
  </si>
  <si>
    <t xml:space="preserve">světlo - počet kusů </t>
  </si>
  <si>
    <t>druh okna (Al,dřevo)</t>
  </si>
  <si>
    <t>C</t>
  </si>
  <si>
    <t>D</t>
  </si>
  <si>
    <t>Objekt</t>
  </si>
  <si>
    <t>světla k mytí:</t>
  </si>
  <si>
    <t>světla k mytí</t>
  </si>
  <si>
    <t>Celková plocha měsíčního úklidu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</si>
  <si>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</si>
  <si>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</si>
  <si>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</si>
  <si>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</si>
  <si>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</si>
  <si>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</si>
  <si>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</si>
  <si>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</si>
  <si>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E</t>
  </si>
  <si>
    <t>101</t>
  </si>
  <si>
    <t>dlažba</t>
  </si>
  <si>
    <t>103</t>
  </si>
  <si>
    <t>schodiště</t>
  </si>
  <si>
    <t>chodba</t>
  </si>
  <si>
    <t>105</t>
  </si>
  <si>
    <t>kancelář</t>
  </si>
  <si>
    <t>PVC</t>
  </si>
  <si>
    <t>107</t>
  </si>
  <si>
    <t>108</t>
  </si>
  <si>
    <t>sklad</t>
  </si>
  <si>
    <t>110</t>
  </si>
  <si>
    <t>111</t>
  </si>
  <si>
    <t>112</t>
  </si>
  <si>
    <t>sprcha</t>
  </si>
  <si>
    <t>WC muži</t>
  </si>
  <si>
    <t>114</t>
  </si>
  <si>
    <t>WC ženy</t>
  </si>
  <si>
    <t>kuchyňka</t>
  </si>
  <si>
    <t>201</t>
  </si>
  <si>
    <t>202</t>
  </si>
  <si>
    <t>203</t>
  </si>
  <si>
    <t>205</t>
  </si>
  <si>
    <t>206</t>
  </si>
  <si>
    <t>207</t>
  </si>
  <si>
    <t>209</t>
  </si>
  <si>
    <t>211</t>
  </si>
  <si>
    <t>213</t>
  </si>
  <si>
    <t>215</t>
  </si>
  <si>
    <t>303</t>
  </si>
  <si>
    <t>WC</t>
  </si>
  <si>
    <t>306</t>
  </si>
  <si>
    <t>307</t>
  </si>
  <si>
    <t>311</t>
  </si>
  <si>
    <t>312</t>
  </si>
  <si>
    <t>314</t>
  </si>
  <si>
    <t>315</t>
  </si>
  <si>
    <t>403</t>
  </si>
  <si>
    <t>407</t>
  </si>
  <si>
    <t>Ú k l i d    4 x  r o č n ě</t>
  </si>
  <si>
    <t>okna+ostatní pros.plochy+žaluzie</t>
  </si>
  <si>
    <t>Mytí oken vč. rámů, parapetů, ostatních prosklených dveří a ploch (přepážky) a žaluzií je uvnitř budovy.</t>
  </si>
  <si>
    <t xml:space="preserve">Rozsah úklidových prací </t>
  </si>
  <si>
    <t>FÚ pro Středočeský kraj,ÚP v Hořovicích</t>
  </si>
  <si>
    <t>ÚP v Hořovicích</t>
  </si>
  <si>
    <t>Palackého nám.1417
268 01 Hořovice</t>
  </si>
  <si>
    <t>výtah</t>
  </si>
  <si>
    <t>zádveří</t>
  </si>
  <si>
    <t>405</t>
  </si>
  <si>
    <t>412</t>
  </si>
  <si>
    <t>koberec</t>
  </si>
  <si>
    <t>305</t>
  </si>
  <si>
    <t>401</t>
  </si>
  <si>
    <t>410</t>
  </si>
  <si>
    <t>411</t>
  </si>
  <si>
    <t>414</t>
  </si>
  <si>
    <t>zasedací místnost</t>
  </si>
  <si>
    <t>úklidová místnost</t>
  </si>
  <si>
    <t>308</t>
  </si>
  <si>
    <t>406</t>
  </si>
  <si>
    <t>Hořovice</t>
  </si>
  <si>
    <t>suterén</t>
  </si>
  <si>
    <t>přízemí</t>
  </si>
  <si>
    <t>dlaž.+kober.</t>
  </si>
  <si>
    <t>hala</t>
  </si>
  <si>
    <t>dřevo</t>
  </si>
  <si>
    <t>podesta</t>
  </si>
  <si>
    <t>106</t>
  </si>
  <si>
    <t>WC invalidé</t>
  </si>
  <si>
    <t>I. patro</t>
  </si>
  <si>
    <t>II.patro</t>
  </si>
  <si>
    <t>kuchyňka ředitelna</t>
  </si>
  <si>
    <t>WC ředitelna</t>
  </si>
  <si>
    <t>III.patro</t>
  </si>
  <si>
    <t>WC  muži</t>
  </si>
  <si>
    <t>WC umývárna muži</t>
  </si>
  <si>
    <t>šatna</t>
  </si>
  <si>
    <t>102</t>
  </si>
  <si>
    <t>pokladny</t>
  </si>
  <si>
    <t>I.patro</t>
  </si>
  <si>
    <t>402</t>
  </si>
  <si>
    <t>3</t>
  </si>
  <si>
    <t>0.8</t>
  </si>
  <si>
    <t>4</t>
  </si>
  <si>
    <t>5</t>
  </si>
  <si>
    <t xml:space="preserve"> </t>
  </si>
  <si>
    <t>Příloha č. 2 ZD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</si>
</sst>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2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0" fillId="0" borderId="1" xfId="0" applyBorder="1"/>
    <xf numFmtId="0" fontId="0" fillId="0" borderId="9" xfId="0" applyBorder="1"/>
    <xf numFmtId="0" fontId="2" fillId="0" borderId="0" xfId="0" applyFont="1"/>
    <xf numFmtId="0" fontId="0" fillId="0" borderId="11" xfId="0" applyBorder="1"/>
    <xf numFmtId="0" fontId="0" fillId="0" borderId="12" xfId="0" applyBorder="1"/>
    <xf numFmtId="0" fontId="0" fillId="0" borderId="0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18" xfId="0" applyFont="1" applyFill="1" applyBorder="1" applyAlignment="1"/>
    <xf numFmtId="0" fontId="1" fillId="0" borderId="20" xfId="0" applyFont="1" applyBorder="1"/>
    <xf numFmtId="0" fontId="3" fillId="0" borderId="0" xfId="0" applyFont="1"/>
    <xf numFmtId="0" fontId="0" fillId="0" borderId="16" xfId="0" applyBorder="1"/>
    <xf numFmtId="0" fontId="0" fillId="0" borderId="21" xfId="0" applyBorder="1"/>
    <xf numFmtId="0" fontId="1" fillId="0" borderId="12" xfId="0" applyFont="1" applyBorder="1"/>
    <xf numFmtId="49" fontId="0" fillId="0" borderId="7" xfId="0" applyNumberFormat="1" applyBorder="1" applyAlignment="1">
      <alignment horizontal="center"/>
    </xf>
    <xf numFmtId="0" fontId="0" fillId="0" borderId="1" xfId="0" applyFill="1" applyBorder="1"/>
    <xf numFmtId="0" fontId="1" fillId="0" borderId="15" xfId="0" applyFont="1" applyFill="1" applyBorder="1"/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6" fillId="0" borderId="4" xfId="0" applyFont="1" applyBorder="1"/>
    <xf numFmtId="0" fontId="7" fillId="0" borderId="9" xfId="0" applyFont="1" applyFill="1" applyBorder="1" applyAlignment="1">
      <alignment horizontal="center"/>
    </xf>
    <xf numFmtId="0" fontId="3" fillId="4" borderId="11" xfId="0" applyFont="1" applyFill="1" applyBorder="1" applyAlignment="1">
      <alignment vertical="center"/>
    </xf>
    <xf numFmtId="0" fontId="1" fillId="0" borderId="11" xfId="0" applyFont="1" applyBorder="1"/>
    <xf numFmtId="0" fontId="2" fillId="5" borderId="8" xfId="0" applyFont="1" applyFill="1" applyBorder="1"/>
    <xf numFmtId="0" fontId="0" fillId="5" borderId="11" xfId="0" applyFill="1" applyBorder="1" applyAlignment="1"/>
    <xf numFmtId="0" fontId="2" fillId="5" borderId="1" xfId="0" applyFont="1" applyFill="1" applyBorder="1" applyAlignment="1"/>
    <xf numFmtId="0" fontId="1" fillId="5" borderId="8" xfId="0" applyFont="1" applyFill="1" applyBorder="1" applyAlignment="1"/>
    <xf numFmtId="0" fontId="1" fillId="5" borderId="12" xfId="0" applyFont="1" applyFill="1" applyBorder="1" applyAlignment="1">
      <alignment horizontal="center"/>
    </xf>
    <xf numFmtId="0" fontId="1" fillId="5" borderId="10" xfId="0" applyFont="1" applyFill="1" applyBorder="1"/>
    <xf numFmtId="0" fontId="1" fillId="6" borderId="9" xfId="0" applyFont="1" applyFill="1" applyBorder="1"/>
    <xf numFmtId="0" fontId="1" fillId="7" borderId="9" xfId="0" applyFont="1" applyFill="1" applyBorder="1"/>
    <xf numFmtId="0" fontId="1" fillId="8" borderId="9" xfId="0" applyFont="1" applyFill="1" applyBorder="1"/>
    <xf numFmtId="4" fontId="0" fillId="0" borderId="0" xfId="0" applyNumberFormat="1"/>
    <xf numFmtId="0" fontId="0" fillId="0" borderId="23" xfId="0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9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1" fillId="9" borderId="17" xfId="0" applyFont="1" applyFill="1" applyBorder="1"/>
    <xf numFmtId="0" fontId="3" fillId="9" borderId="9" xfId="0" applyFont="1" applyFill="1" applyBorder="1" applyAlignment="1">
      <alignment horizontal="center"/>
    </xf>
    <xf numFmtId="4" fontId="3" fillId="9" borderId="9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8" xfId="0" applyFont="1" applyFill="1" applyBorder="1" applyAlignment="1"/>
    <xf numFmtId="0" fontId="0" fillId="7" borderId="11" xfId="0" applyFill="1" applyBorder="1" applyAlignment="1">
      <alignment horizontal="center" vertical="center"/>
    </xf>
    <xf numFmtId="0" fontId="0" fillId="7" borderId="11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6" fillId="0" borderId="6" xfId="0" applyFont="1" applyBorder="1"/>
    <xf numFmtId="0" fontId="2" fillId="2" borderId="8" xfId="0" applyFont="1" applyFill="1" applyBorder="1" applyAlignment="1"/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0" fontId="1" fillId="5" borderId="8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vertical="center"/>
    </xf>
    <xf numFmtId="2" fontId="0" fillId="0" borderId="0" xfId="0" applyNumberFormat="1"/>
    <xf numFmtId="2" fontId="0" fillId="0" borderId="10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2" fillId="3" borderId="8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2" fillId="0" borderId="13" xfId="0" applyFont="1" applyBorder="1"/>
    <xf numFmtId="0" fontId="12" fillId="0" borderId="23" xfId="0" applyFont="1" applyBorder="1"/>
    <xf numFmtId="0" fontId="12" fillId="0" borderId="23" xfId="0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2" fillId="0" borderId="0" xfId="0" applyFont="1"/>
    <xf numFmtId="0" fontId="0" fillId="0" borderId="0" xfId="0" applyFill="1" applyBorder="1"/>
    <xf numFmtId="0" fontId="1" fillId="10" borderId="15" xfId="0" applyFont="1" applyFill="1" applyBorder="1"/>
    <xf numFmtId="0" fontId="5" fillId="10" borderId="9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10" borderId="8" xfId="0" applyFill="1" applyBorder="1"/>
    <xf numFmtId="0" fontId="0" fillId="10" borderId="1" xfId="0" applyFill="1" applyBorder="1"/>
    <xf numFmtId="0" fontId="0" fillId="10" borderId="12" xfId="0" applyFill="1" applyBorder="1"/>
    <xf numFmtId="0" fontId="2" fillId="10" borderId="1" xfId="0" applyFont="1" applyFill="1" applyBorder="1" applyAlignment="1">
      <alignment horizontal="right"/>
    </xf>
    <xf numFmtId="0" fontId="2" fillId="10" borderId="8" xfId="0" applyFont="1" applyFill="1" applyBorder="1" applyAlignment="1">
      <alignment horizontal="right"/>
    </xf>
    <xf numFmtId="0" fontId="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" fillId="5" borderId="1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/>
    </xf>
    <xf numFmtId="0" fontId="0" fillId="0" borderId="2" xfId="0" applyFill="1" applyBorder="1"/>
    <xf numFmtId="0" fontId="0" fillId="0" borderId="13" xfId="0" applyFill="1" applyBorder="1"/>
    <xf numFmtId="2" fontId="0" fillId="0" borderId="9" xfId="0" applyNumberFormat="1" applyFill="1" applyBorder="1" applyAlignment="1">
      <alignment horizontal="center"/>
    </xf>
    <xf numFmtId="0" fontId="0" fillId="0" borderId="9" xfId="0" applyFill="1" applyBorder="1"/>
    <xf numFmtId="0" fontId="0" fillId="0" borderId="21" xfId="0" applyFill="1" applyBorder="1"/>
    <xf numFmtId="0" fontId="0" fillId="0" borderId="4" xfId="0" applyFill="1" applyBorder="1"/>
    <xf numFmtId="0" fontId="0" fillId="0" borderId="2" xfId="0" applyFill="1" applyBorder="1" applyAlignment="1">
      <alignment horizontal="center" vertical="center"/>
    </xf>
    <xf numFmtId="49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1" fillId="0" borderId="2" xfId="0" applyFont="1" applyBorder="1"/>
    <xf numFmtId="0" fontId="9" fillId="4" borderId="2" xfId="0" applyFont="1" applyFill="1" applyBorder="1" applyAlignment="1">
      <alignment horizontal="center" vertical="center"/>
    </xf>
    <xf numFmtId="0" fontId="9" fillId="0" borderId="2" xfId="0" applyFont="1" applyBorder="1"/>
    <xf numFmtId="0" fontId="9" fillId="4" borderId="2" xfId="0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/>
    </xf>
    <xf numFmtId="0" fontId="3" fillId="4" borderId="2" xfId="0" applyFont="1" applyFill="1" applyBorder="1" applyAlignment="1">
      <alignment vertical="center"/>
    </xf>
    <xf numFmtId="2" fontId="0" fillId="0" borderId="2" xfId="0" applyNumberFormat="1" applyBorder="1" applyAlignment="1">
      <alignment horizontal="center"/>
    </xf>
    <xf numFmtId="0" fontId="1" fillId="0" borderId="5" xfId="0" applyFont="1" applyBorder="1"/>
    <xf numFmtId="0" fontId="9" fillId="0" borderId="2" xfId="0" applyFont="1" applyBorder="1" applyAlignment="1">
      <alignment horizontal="center"/>
    </xf>
    <xf numFmtId="0" fontId="0" fillId="0" borderId="26" xfId="0" applyBorder="1"/>
    <xf numFmtId="0" fontId="9" fillId="4" borderId="5" xfId="0" applyFont="1" applyFill="1" applyBorder="1" applyAlignment="1">
      <alignment horizontal="center" vertic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0" fillId="0" borderId="21" xfId="0" applyBorder="1" applyAlignment="1">
      <alignment horizontal="right"/>
    </xf>
    <xf numFmtId="0" fontId="0" fillId="9" borderId="27" xfId="0" applyFill="1" applyBorder="1" applyAlignment="1">
      <alignment horizontal="center" vertical="center"/>
    </xf>
    <xf numFmtId="0" fontId="0" fillId="9" borderId="27" xfId="0" applyFill="1" applyBorder="1" applyAlignment="1"/>
    <xf numFmtId="0" fontId="0" fillId="9" borderId="19" xfId="0" applyFill="1" applyBorder="1" applyAlignment="1"/>
    <xf numFmtId="0" fontId="2" fillId="9" borderId="19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4" fillId="10" borderId="19" xfId="0" applyFont="1" applyFill="1" applyBorder="1" applyAlignment="1">
      <alignment horizontal="right"/>
    </xf>
    <xf numFmtId="0" fontId="1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3" fillId="4" borderId="28" xfId="0" applyFont="1" applyFill="1" applyBorder="1" applyAlignment="1">
      <alignment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vertical="center"/>
    </xf>
    <xf numFmtId="0" fontId="1" fillId="0" borderId="29" xfId="0" applyFont="1" applyBorder="1"/>
    <xf numFmtId="0" fontId="2" fillId="9" borderId="18" xfId="0" applyFont="1" applyFill="1" applyBorder="1" applyAlignment="1"/>
    <xf numFmtId="0" fontId="2" fillId="9" borderId="27" xfId="0" applyFont="1" applyFill="1" applyBorder="1" applyAlignment="1">
      <alignment horizontal="center"/>
    </xf>
    <xf numFmtId="0" fontId="6" fillId="0" borderId="2" xfId="0" applyFont="1" applyBorder="1"/>
    <xf numFmtId="0" fontId="0" fillId="0" borderId="15" xfId="0" applyBorder="1"/>
    <xf numFmtId="4" fontId="0" fillId="0" borderId="23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4" fontId="0" fillId="0" borderId="0" xfId="0" applyNumberFormat="1" applyBorder="1"/>
    <xf numFmtId="0" fontId="3" fillId="5" borderId="10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4" fontId="3" fillId="5" borderId="10" xfId="0" applyNumberFormat="1" applyFont="1" applyFill="1" applyBorder="1" applyAlignment="1">
      <alignment horizontal="center"/>
    </xf>
    <xf numFmtId="4" fontId="3" fillId="6" borderId="9" xfId="0" applyNumberFormat="1" applyFont="1" applyFill="1" applyBorder="1" applyAlignment="1">
      <alignment horizontal="center"/>
    </xf>
    <xf numFmtId="2" fontId="3" fillId="7" borderId="9" xfId="0" applyNumberFormat="1" applyFont="1" applyFill="1" applyBorder="1" applyAlignment="1">
      <alignment horizontal="center"/>
    </xf>
    <xf numFmtId="4" fontId="3" fillId="8" borderId="9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2" fillId="0" borderId="0" xfId="0" applyFont="1" applyBorder="1"/>
    <xf numFmtId="2" fontId="12" fillId="0" borderId="0" xfId="0" applyNumberFormat="1" applyFont="1" applyFill="1" applyBorder="1"/>
    <xf numFmtId="44" fontId="12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9" fillId="4" borderId="5" xfId="0" applyFont="1" applyFill="1" applyBorder="1" applyAlignment="1">
      <alignment vertical="center"/>
    </xf>
    <xf numFmtId="0" fontId="0" fillId="0" borderId="2" xfId="0" applyFont="1" applyBorder="1"/>
    <xf numFmtId="0" fontId="0" fillId="0" borderId="21" xfId="0" applyFont="1" applyBorder="1"/>
    <xf numFmtId="0" fontId="0" fillId="0" borderId="9" xfId="0" applyFont="1" applyBorder="1"/>
    <xf numFmtId="0" fontId="9" fillId="4" borderId="2" xfId="0" applyFont="1" applyFill="1" applyBorder="1" applyAlignment="1">
      <alignment vertical="center"/>
    </xf>
    <xf numFmtId="0" fontId="0" fillId="0" borderId="2" xfId="0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0" xfId="0" applyBorder="1"/>
    <xf numFmtId="0" fontId="0" fillId="0" borderId="31" xfId="0" applyBorder="1" applyAlignment="1">
      <alignment horizontal="center"/>
    </xf>
    <xf numFmtId="0" fontId="0" fillId="0" borderId="32" xfId="0" applyBorder="1"/>
    <xf numFmtId="2" fontId="0" fillId="0" borderId="16" xfId="0" applyNumberFormat="1" applyBorder="1"/>
    <xf numFmtId="0" fontId="6" fillId="0" borderId="0" xfId="0" applyFont="1" applyBorder="1"/>
    <xf numFmtId="2" fontId="0" fillId="0" borderId="7" xfId="0" applyNumberFormat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vertical="center"/>
    </xf>
    <xf numFmtId="0" fontId="1" fillId="7" borderId="11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8" xfId="0" applyFont="1" applyFill="1" applyBorder="1" applyAlignment="1">
      <alignment vertical="center"/>
    </xf>
    <xf numFmtId="0" fontId="1" fillId="9" borderId="11" xfId="0" applyFont="1" applyFill="1" applyBorder="1" applyAlignment="1">
      <alignment vertical="center"/>
    </xf>
    <xf numFmtId="0" fontId="1" fillId="9" borderId="22" xfId="0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68"/>
  <sheetViews>
    <sheetView tabSelected="1" showWhiteSpace="0" view="pageLayout" zoomScaleNormal="100" workbookViewId="0">
      <selection activeCell="N1" sqref="N1"/>
    </sheetView>
  </sheetViews>
  <sheetFormatPr defaultRowHeight="15" x14ac:dyDescent="0.25"/>
  <cols>
    <col min="1" max="1" width="2.85546875" customWidth="1"/>
    <col min="2" max="2" width="5.7109375" customWidth="1"/>
    <col min="3" max="3" width="12.5703125" style="55" customWidth="1"/>
    <col min="4" max="4" width="17.42578125" customWidth="1"/>
    <col min="5" max="5" width="15.42578125" customWidth="1"/>
    <col min="6" max="6" width="19.28515625" customWidth="1"/>
    <col min="7" max="7" width="12.5703125" customWidth="1"/>
    <col min="8" max="9" width="12.140625" customWidth="1"/>
    <col min="10" max="10" width="17.28515625" customWidth="1"/>
    <col min="11" max="11" width="13" customWidth="1"/>
    <col min="13" max="13" width="13.42578125" customWidth="1"/>
    <col min="14" max="14" width="14.5703125" customWidth="1"/>
    <col min="15" max="15" width="6.85546875" customWidth="1"/>
    <col min="16" max="16" width="12.85546875" bestFit="1" customWidth="1"/>
  </cols>
  <sheetData>
    <row r="1" spans="2:15" ht="15.75" thickBot="1" x14ac:dyDescent="0.3">
      <c r="N1" t="s">
        <v>129</v>
      </c>
    </row>
    <row r="2" spans="2:15" ht="51.75" customHeight="1" thickBot="1" x14ac:dyDescent="0.3">
      <c r="B2" t="s">
        <v>85</v>
      </c>
      <c r="C2" s="123"/>
      <c r="D2" s="198" t="s">
        <v>88</v>
      </c>
      <c r="E2" s="225" t="s">
        <v>86</v>
      </c>
      <c r="F2" s="225"/>
      <c r="G2" s="225"/>
      <c r="H2" s="225"/>
      <c r="I2" s="225"/>
      <c r="J2" s="225"/>
      <c r="K2" s="225"/>
      <c r="L2" s="225"/>
    </row>
    <row r="3" spans="2:15" ht="15.75" thickBot="1" x14ac:dyDescent="0.3"/>
    <row r="4" spans="2:15" ht="39.950000000000003" customHeight="1" thickBot="1" x14ac:dyDescent="0.3">
      <c r="B4" s="117" t="s">
        <v>0</v>
      </c>
      <c r="C4" s="118" t="s">
        <v>30</v>
      </c>
      <c r="D4" s="119" t="s">
        <v>1</v>
      </c>
      <c r="E4" s="120" t="s">
        <v>14</v>
      </c>
      <c r="F4" s="119" t="s">
        <v>3</v>
      </c>
      <c r="G4" s="119" t="s">
        <v>4</v>
      </c>
      <c r="H4" s="119" t="s">
        <v>5</v>
      </c>
      <c r="I4" s="121" t="s">
        <v>2</v>
      </c>
      <c r="J4" s="116" t="s">
        <v>27</v>
      </c>
      <c r="K4" s="116" t="s">
        <v>21</v>
      </c>
      <c r="L4" s="116" t="s">
        <v>25</v>
      </c>
      <c r="M4" s="116" t="s">
        <v>22</v>
      </c>
      <c r="N4" s="116" t="s">
        <v>26</v>
      </c>
      <c r="O4" s="116" t="s">
        <v>22</v>
      </c>
    </row>
    <row r="5" spans="2:15" ht="48.75" customHeight="1" thickBot="1" x14ac:dyDescent="0.3">
      <c r="B5" s="8"/>
      <c r="C5" s="56" t="s">
        <v>87</v>
      </c>
      <c r="D5" s="198"/>
      <c r="E5" s="13"/>
      <c r="F5" s="13"/>
      <c r="G5" s="13"/>
      <c r="H5" s="56"/>
      <c r="I5" s="56"/>
      <c r="J5" s="56"/>
      <c r="K5" s="56"/>
      <c r="L5" s="56"/>
      <c r="M5" s="13"/>
      <c r="N5" s="13"/>
      <c r="O5" s="56"/>
    </row>
    <row r="6" spans="2:15" ht="15.75" thickBot="1" x14ac:dyDescent="0.3">
      <c r="B6" s="82" t="s">
        <v>17</v>
      </c>
      <c r="C6" s="124"/>
      <c r="D6" s="83"/>
      <c r="E6" s="84"/>
      <c r="F6" s="9"/>
      <c r="G6" s="10"/>
      <c r="H6" s="56"/>
      <c r="I6" s="28"/>
      <c r="J6" s="10"/>
      <c r="K6" s="14"/>
      <c r="L6" s="9"/>
      <c r="M6" s="9"/>
      <c r="N6" s="10"/>
      <c r="O6" s="10"/>
    </row>
    <row r="7" spans="2:15" ht="19.5" thickBot="1" x14ac:dyDescent="0.3">
      <c r="B7" s="54"/>
      <c r="C7" s="51"/>
      <c r="D7" s="51"/>
      <c r="E7" s="35"/>
      <c r="F7" s="36"/>
      <c r="G7" s="36"/>
      <c r="H7" s="36"/>
      <c r="I7" s="36"/>
      <c r="J7" s="36"/>
      <c r="K7" s="36"/>
      <c r="L7" s="36"/>
      <c r="M7" s="36"/>
      <c r="N7" s="36"/>
      <c r="O7" s="26"/>
    </row>
    <row r="8" spans="2:15" x14ac:dyDescent="0.25">
      <c r="B8" s="2"/>
      <c r="C8" s="125" t="s">
        <v>103</v>
      </c>
      <c r="D8" s="48" t="s">
        <v>104</v>
      </c>
      <c r="E8" s="27"/>
      <c r="F8" s="5" t="s">
        <v>57</v>
      </c>
      <c r="G8" s="17" t="s">
        <v>44</v>
      </c>
      <c r="H8" s="86">
        <v>4.18</v>
      </c>
      <c r="I8" s="32" t="s">
        <v>15</v>
      </c>
      <c r="J8" s="11"/>
      <c r="K8" s="25"/>
      <c r="L8" s="11">
        <v>1</v>
      </c>
      <c r="M8" s="24">
        <v>0.06</v>
      </c>
      <c r="N8" s="25"/>
      <c r="O8" s="25"/>
    </row>
    <row r="9" spans="2:15" x14ac:dyDescent="0.25">
      <c r="B9" s="3"/>
      <c r="C9" s="126" t="s">
        <v>103</v>
      </c>
      <c r="D9" s="48" t="s">
        <v>104</v>
      </c>
      <c r="E9" s="27"/>
      <c r="F9" s="5" t="s">
        <v>73</v>
      </c>
      <c r="G9" s="16" t="s">
        <v>44</v>
      </c>
      <c r="H9" s="81">
        <v>1.18</v>
      </c>
      <c r="I9" s="32" t="s">
        <v>15</v>
      </c>
      <c r="J9" s="11"/>
      <c r="K9" s="25"/>
      <c r="L9" s="11">
        <v>1</v>
      </c>
      <c r="M9" s="25">
        <v>0.06</v>
      </c>
      <c r="N9" s="25"/>
      <c r="O9" s="25"/>
    </row>
    <row r="10" spans="2:15" ht="15.75" x14ac:dyDescent="0.25">
      <c r="B10" s="3"/>
      <c r="C10" s="125" t="s">
        <v>103</v>
      </c>
      <c r="D10" s="48" t="s">
        <v>104</v>
      </c>
      <c r="E10" s="31"/>
      <c r="F10" s="1" t="s">
        <v>47</v>
      </c>
      <c r="G10" s="16" t="s">
        <v>44</v>
      </c>
      <c r="H10" s="81">
        <v>20.3</v>
      </c>
      <c r="I10" s="34" t="s">
        <v>15</v>
      </c>
      <c r="J10" s="11"/>
      <c r="K10" s="25"/>
      <c r="L10" s="11">
        <v>4</v>
      </c>
      <c r="M10" s="25">
        <v>1.6</v>
      </c>
      <c r="N10" s="152"/>
      <c r="O10" s="11"/>
    </row>
    <row r="11" spans="2:15" x14ac:dyDescent="0.25">
      <c r="B11" s="3"/>
      <c r="C11" s="125" t="s">
        <v>103</v>
      </c>
      <c r="D11" s="48" t="s">
        <v>104</v>
      </c>
      <c r="E11" s="27"/>
      <c r="F11" s="1" t="s">
        <v>47</v>
      </c>
      <c r="G11" s="17" t="s">
        <v>44</v>
      </c>
      <c r="H11" s="81">
        <v>11.21</v>
      </c>
      <c r="I11" s="32" t="s">
        <v>15</v>
      </c>
      <c r="J11" s="11"/>
      <c r="K11" s="25"/>
      <c r="L11" s="11"/>
      <c r="M11" s="25"/>
      <c r="N11" s="172">
        <v>3</v>
      </c>
      <c r="O11" s="25">
        <v>0.27</v>
      </c>
    </row>
    <row r="12" spans="2:15" ht="15.75" x14ac:dyDescent="0.25">
      <c r="B12" s="3"/>
      <c r="C12" s="125" t="s">
        <v>103</v>
      </c>
      <c r="D12" s="48"/>
      <c r="E12" s="27"/>
      <c r="F12" s="1" t="s">
        <v>89</v>
      </c>
      <c r="G12" s="17" t="s">
        <v>50</v>
      </c>
      <c r="H12" s="81">
        <v>2.56</v>
      </c>
      <c r="I12" s="34" t="s">
        <v>15</v>
      </c>
      <c r="J12" s="11"/>
      <c r="K12" s="25"/>
      <c r="L12" s="11"/>
      <c r="M12" s="25"/>
      <c r="N12" s="11"/>
      <c r="O12" s="11"/>
    </row>
    <row r="13" spans="2:15" x14ac:dyDescent="0.25">
      <c r="B13" s="3"/>
      <c r="C13" s="125" t="s">
        <v>103</v>
      </c>
      <c r="D13" s="48"/>
      <c r="E13" s="27"/>
      <c r="F13" s="1" t="s">
        <v>46</v>
      </c>
      <c r="G13" s="17" t="s">
        <v>44</v>
      </c>
      <c r="H13" s="81">
        <v>6.8</v>
      </c>
      <c r="I13" s="32" t="s">
        <v>15</v>
      </c>
      <c r="J13" s="11"/>
      <c r="K13" s="25"/>
      <c r="L13" s="11"/>
      <c r="M13" s="25"/>
      <c r="N13" s="25">
        <v>2</v>
      </c>
      <c r="O13" s="25">
        <v>0.18</v>
      </c>
    </row>
    <row r="14" spans="2:15" ht="15.75" x14ac:dyDescent="0.25">
      <c r="B14" s="3"/>
      <c r="C14" s="125" t="s">
        <v>103</v>
      </c>
      <c r="D14" s="48" t="s">
        <v>105</v>
      </c>
      <c r="E14" s="27"/>
      <c r="F14" s="1" t="s">
        <v>90</v>
      </c>
      <c r="G14" s="17" t="s">
        <v>106</v>
      </c>
      <c r="H14" s="81">
        <v>11.55</v>
      </c>
      <c r="I14" s="34" t="s">
        <v>15</v>
      </c>
      <c r="J14" s="11"/>
      <c r="K14" s="25"/>
      <c r="L14" s="11"/>
      <c r="M14" s="25"/>
      <c r="N14" s="25"/>
      <c r="O14" s="25"/>
    </row>
    <row r="15" spans="2:15" x14ac:dyDescent="0.25">
      <c r="B15" s="3"/>
      <c r="C15" s="125" t="s">
        <v>103</v>
      </c>
      <c r="D15" s="48" t="s">
        <v>105</v>
      </c>
      <c r="E15" s="27"/>
      <c r="F15" s="1" t="s">
        <v>107</v>
      </c>
      <c r="G15" s="17" t="s">
        <v>106</v>
      </c>
      <c r="H15" s="81">
        <v>61.92</v>
      </c>
      <c r="I15" s="32" t="s">
        <v>15</v>
      </c>
      <c r="J15" s="11" t="s">
        <v>108</v>
      </c>
      <c r="K15" s="25">
        <v>12.4</v>
      </c>
      <c r="L15" s="11"/>
      <c r="M15" s="25"/>
      <c r="N15" s="25"/>
      <c r="O15" s="25"/>
    </row>
    <row r="16" spans="2:15" ht="15.75" x14ac:dyDescent="0.25">
      <c r="B16" s="3"/>
      <c r="C16" s="125" t="s">
        <v>103</v>
      </c>
      <c r="D16" s="48"/>
      <c r="E16" s="27"/>
      <c r="F16" s="1" t="s">
        <v>109</v>
      </c>
      <c r="G16" s="17" t="s">
        <v>44</v>
      </c>
      <c r="H16" s="81">
        <v>2.82</v>
      </c>
      <c r="I16" s="34" t="s">
        <v>15</v>
      </c>
      <c r="J16" s="11"/>
      <c r="K16" s="25"/>
      <c r="L16" s="11"/>
      <c r="M16" s="25"/>
      <c r="N16" s="25"/>
      <c r="O16" s="25"/>
    </row>
    <row r="17" spans="2:15" x14ac:dyDescent="0.25">
      <c r="B17" s="3"/>
      <c r="C17" s="125" t="s">
        <v>103</v>
      </c>
      <c r="D17" s="48"/>
      <c r="E17" s="27"/>
      <c r="F17" s="1" t="s">
        <v>46</v>
      </c>
      <c r="G17" s="17" t="s">
        <v>44</v>
      </c>
      <c r="H17" s="81">
        <v>16.559999999999999</v>
      </c>
      <c r="I17" s="32" t="s">
        <v>15</v>
      </c>
      <c r="J17" s="11"/>
      <c r="K17" s="25"/>
      <c r="L17" s="11"/>
      <c r="M17" s="25"/>
      <c r="N17" s="25">
        <v>4</v>
      </c>
      <c r="O17" s="25">
        <v>0.36</v>
      </c>
    </row>
    <row r="18" spans="2:15" ht="15.75" x14ac:dyDescent="0.25">
      <c r="B18" s="3">
        <v>106</v>
      </c>
      <c r="C18" s="125" t="s">
        <v>103</v>
      </c>
      <c r="D18" s="48" t="s">
        <v>105</v>
      </c>
      <c r="E18" s="27" t="s">
        <v>110</v>
      </c>
      <c r="F18" s="1" t="s">
        <v>60</v>
      </c>
      <c r="G18" s="17" t="s">
        <v>44</v>
      </c>
      <c r="H18" s="81">
        <v>7.3</v>
      </c>
      <c r="I18" s="34" t="s">
        <v>15</v>
      </c>
      <c r="J18" s="11"/>
      <c r="K18" s="25"/>
      <c r="L18" s="11"/>
      <c r="M18" s="25"/>
      <c r="N18" s="25">
        <v>4</v>
      </c>
      <c r="O18" s="25">
        <v>0.24</v>
      </c>
    </row>
    <row r="19" spans="2:15" ht="15.75" x14ac:dyDescent="0.25">
      <c r="B19" s="3">
        <v>107</v>
      </c>
      <c r="C19" s="125" t="s">
        <v>103</v>
      </c>
      <c r="D19" s="49" t="s">
        <v>105</v>
      </c>
      <c r="E19" s="31" t="s">
        <v>51</v>
      </c>
      <c r="F19" s="1" t="s">
        <v>58</v>
      </c>
      <c r="G19" s="16" t="s">
        <v>44</v>
      </c>
      <c r="H19" s="81">
        <v>7.16</v>
      </c>
      <c r="I19" s="122" t="s">
        <v>15</v>
      </c>
      <c r="J19" s="11"/>
      <c r="K19" s="25"/>
      <c r="L19" s="11"/>
      <c r="M19" s="25"/>
      <c r="N19" s="25">
        <v>4</v>
      </c>
      <c r="O19" s="25">
        <v>0.24</v>
      </c>
    </row>
    <row r="20" spans="2:15" x14ac:dyDescent="0.25">
      <c r="B20" s="139">
        <v>108</v>
      </c>
      <c r="C20" s="125" t="s">
        <v>103</v>
      </c>
      <c r="D20" s="140" t="s">
        <v>105</v>
      </c>
      <c r="E20" s="141" t="s">
        <v>52</v>
      </c>
      <c r="F20" s="142" t="s">
        <v>111</v>
      </c>
      <c r="G20" s="135" t="s">
        <v>44</v>
      </c>
      <c r="H20" s="136">
        <v>5.22</v>
      </c>
      <c r="I20" s="32" t="s">
        <v>15</v>
      </c>
      <c r="J20" s="137"/>
      <c r="K20" s="138"/>
      <c r="L20" s="137"/>
      <c r="M20" s="138"/>
      <c r="N20" s="138">
        <v>2</v>
      </c>
      <c r="O20" s="25">
        <v>0.12</v>
      </c>
    </row>
    <row r="21" spans="2:15" x14ac:dyDescent="0.25">
      <c r="B21" s="139">
        <v>105</v>
      </c>
      <c r="C21" s="125" t="s">
        <v>103</v>
      </c>
      <c r="D21" s="132" t="s">
        <v>105</v>
      </c>
      <c r="E21" s="133" t="s">
        <v>48</v>
      </c>
      <c r="F21" s="134" t="s">
        <v>61</v>
      </c>
      <c r="G21" s="135" t="s">
        <v>44</v>
      </c>
      <c r="H21" s="136">
        <v>3.15</v>
      </c>
      <c r="I21" s="32" t="s">
        <v>15</v>
      </c>
      <c r="J21" s="137"/>
      <c r="K21" s="138"/>
      <c r="L21" s="137"/>
      <c r="M21" s="138"/>
      <c r="N21" s="138">
        <v>1</v>
      </c>
      <c r="O21" s="25">
        <v>0.06</v>
      </c>
    </row>
    <row r="22" spans="2:15" x14ac:dyDescent="0.25">
      <c r="B22" s="3"/>
      <c r="C22" s="125" t="s">
        <v>103</v>
      </c>
      <c r="D22" s="48"/>
      <c r="E22" s="27"/>
      <c r="F22" s="1" t="s">
        <v>46</v>
      </c>
      <c r="G22" s="17" t="s">
        <v>44</v>
      </c>
      <c r="H22" s="81">
        <v>16.559999999999999</v>
      </c>
      <c r="I22" s="32" t="s">
        <v>15</v>
      </c>
      <c r="J22" s="11"/>
      <c r="K22" s="25"/>
      <c r="L22" s="11"/>
      <c r="M22" s="25"/>
      <c r="N22" s="25">
        <v>4</v>
      </c>
      <c r="O22" s="25">
        <v>0.36</v>
      </c>
    </row>
    <row r="23" spans="2:15" ht="15.75" x14ac:dyDescent="0.25">
      <c r="B23" s="3"/>
      <c r="C23" s="125" t="s">
        <v>103</v>
      </c>
      <c r="D23" s="48"/>
      <c r="E23" s="27"/>
      <c r="F23" s="1" t="s">
        <v>109</v>
      </c>
      <c r="G23" s="17" t="s">
        <v>44</v>
      </c>
      <c r="H23" s="81">
        <v>2.82</v>
      </c>
      <c r="I23" s="34" t="s">
        <v>15</v>
      </c>
      <c r="J23" s="11"/>
      <c r="K23" s="25"/>
      <c r="L23" s="11"/>
      <c r="M23" s="25"/>
      <c r="N23" s="25"/>
      <c r="O23" s="25"/>
    </row>
    <row r="24" spans="2:15" x14ac:dyDescent="0.25">
      <c r="B24" s="3"/>
      <c r="C24" s="125" t="s">
        <v>103</v>
      </c>
      <c r="D24" s="48"/>
      <c r="E24" s="31"/>
      <c r="F24" s="1" t="s">
        <v>47</v>
      </c>
      <c r="G24" s="16" t="s">
        <v>44</v>
      </c>
      <c r="H24" s="81">
        <v>40.049999999999997</v>
      </c>
      <c r="I24" s="32" t="s">
        <v>15</v>
      </c>
      <c r="J24" s="11"/>
      <c r="K24" s="25"/>
      <c r="L24" s="11"/>
      <c r="M24" s="25"/>
      <c r="N24" s="25"/>
      <c r="O24" s="25"/>
    </row>
    <row r="25" spans="2:15" x14ac:dyDescent="0.25">
      <c r="B25" s="3">
        <v>205</v>
      </c>
      <c r="C25" s="125" t="s">
        <v>103</v>
      </c>
      <c r="D25" s="48" t="s">
        <v>112</v>
      </c>
      <c r="E25" s="27" t="s">
        <v>65</v>
      </c>
      <c r="F25" s="1" t="s">
        <v>61</v>
      </c>
      <c r="G25" s="17" t="s">
        <v>44</v>
      </c>
      <c r="H25" s="81">
        <v>3.15</v>
      </c>
      <c r="I25" s="32" t="s">
        <v>15</v>
      </c>
      <c r="J25" s="11"/>
      <c r="K25" s="25"/>
      <c r="L25" s="11"/>
      <c r="M25" s="25"/>
      <c r="N25" s="25">
        <v>1</v>
      </c>
      <c r="O25" s="25">
        <v>0.06</v>
      </c>
    </row>
    <row r="26" spans="2:15" ht="15.75" x14ac:dyDescent="0.25">
      <c r="B26" s="3">
        <v>207</v>
      </c>
      <c r="C26" s="125" t="s">
        <v>103</v>
      </c>
      <c r="D26" s="48" t="s">
        <v>112</v>
      </c>
      <c r="E26" s="27" t="s">
        <v>67</v>
      </c>
      <c r="F26" s="1" t="s">
        <v>60</v>
      </c>
      <c r="G26" s="17" t="s">
        <v>44</v>
      </c>
      <c r="H26" s="81">
        <v>7.3</v>
      </c>
      <c r="I26" s="34" t="s">
        <v>15</v>
      </c>
      <c r="J26" s="11"/>
      <c r="K26" s="25"/>
      <c r="L26" s="11"/>
      <c r="M26" s="25"/>
      <c r="N26" s="25">
        <v>4</v>
      </c>
      <c r="O26" s="25">
        <v>0.24</v>
      </c>
    </row>
    <row r="27" spans="2:15" x14ac:dyDescent="0.25">
      <c r="B27" s="3">
        <v>206</v>
      </c>
      <c r="C27" s="125" t="s">
        <v>103</v>
      </c>
      <c r="D27" s="48" t="s">
        <v>112</v>
      </c>
      <c r="E27" s="27" t="s">
        <v>66</v>
      </c>
      <c r="F27" s="1" t="s">
        <v>58</v>
      </c>
      <c r="G27" s="17" t="s">
        <v>44</v>
      </c>
      <c r="H27" s="81">
        <v>7.16</v>
      </c>
      <c r="I27" s="32" t="s">
        <v>15</v>
      </c>
      <c r="J27" s="11"/>
      <c r="K27" s="25"/>
      <c r="L27" s="11"/>
      <c r="M27" s="24"/>
      <c r="N27" s="25">
        <v>4</v>
      </c>
      <c r="O27" s="25">
        <v>0.24</v>
      </c>
    </row>
    <row r="28" spans="2:15" x14ac:dyDescent="0.25">
      <c r="B28" s="4">
        <v>215</v>
      </c>
      <c r="C28" s="125" t="s">
        <v>103</v>
      </c>
      <c r="D28" s="48" t="s">
        <v>112</v>
      </c>
      <c r="E28" s="27" t="s">
        <v>71</v>
      </c>
      <c r="F28" s="1" t="s">
        <v>107</v>
      </c>
      <c r="G28" s="17" t="s">
        <v>93</v>
      </c>
      <c r="H28" s="104">
        <v>22.68</v>
      </c>
      <c r="I28" s="32" t="s">
        <v>15</v>
      </c>
      <c r="J28" s="11" t="s">
        <v>108</v>
      </c>
      <c r="K28" s="25">
        <v>13.2</v>
      </c>
      <c r="L28" s="11"/>
      <c r="M28" s="25"/>
      <c r="N28" s="25"/>
      <c r="O28" s="25"/>
    </row>
    <row r="29" spans="2:15" x14ac:dyDescent="0.25">
      <c r="B29" s="4"/>
      <c r="C29" s="125" t="s">
        <v>103</v>
      </c>
      <c r="D29" s="48"/>
      <c r="E29" s="31"/>
      <c r="F29" s="1" t="s">
        <v>46</v>
      </c>
      <c r="G29" s="1" t="s">
        <v>44</v>
      </c>
      <c r="H29" s="104">
        <v>14.38</v>
      </c>
      <c r="I29" s="32" t="s">
        <v>15</v>
      </c>
      <c r="J29" s="11"/>
      <c r="K29" s="25"/>
      <c r="L29" s="11"/>
      <c r="M29" s="25"/>
      <c r="N29" s="25">
        <v>4</v>
      </c>
      <c r="O29" s="25">
        <v>0.36</v>
      </c>
    </row>
    <row r="30" spans="2:15" x14ac:dyDescent="0.25">
      <c r="B30" s="4"/>
      <c r="C30" s="125" t="s">
        <v>103</v>
      </c>
      <c r="D30" s="48"/>
      <c r="E30" s="27"/>
      <c r="F30" s="1" t="s">
        <v>109</v>
      </c>
      <c r="G30" s="17" t="s">
        <v>44</v>
      </c>
      <c r="H30" s="81">
        <v>2.8</v>
      </c>
      <c r="I30" s="32" t="s">
        <v>15</v>
      </c>
      <c r="J30" s="11"/>
      <c r="K30" s="25"/>
      <c r="L30" s="11"/>
      <c r="M30" s="25"/>
      <c r="N30" s="25"/>
      <c r="O30" s="25"/>
    </row>
    <row r="31" spans="2:15" x14ac:dyDescent="0.25">
      <c r="B31" s="4"/>
      <c r="C31" s="125" t="s">
        <v>103</v>
      </c>
      <c r="D31" s="48"/>
      <c r="E31" s="27"/>
      <c r="F31" s="1" t="s">
        <v>47</v>
      </c>
      <c r="G31" s="17" t="s">
        <v>106</v>
      </c>
      <c r="H31" s="81">
        <v>53.4</v>
      </c>
      <c r="I31" s="32" t="s">
        <v>15</v>
      </c>
      <c r="J31" s="11"/>
      <c r="K31" s="25"/>
      <c r="L31" s="11"/>
      <c r="M31" s="25"/>
      <c r="N31" s="25"/>
      <c r="O31" s="25"/>
    </row>
    <row r="32" spans="2:15" x14ac:dyDescent="0.25">
      <c r="B32" s="4">
        <v>305</v>
      </c>
      <c r="C32" s="125" t="s">
        <v>103</v>
      </c>
      <c r="D32" s="48" t="s">
        <v>113</v>
      </c>
      <c r="E32" s="27" t="s">
        <v>94</v>
      </c>
      <c r="F32" s="5" t="s">
        <v>114</v>
      </c>
      <c r="G32" s="17" t="s">
        <v>44</v>
      </c>
      <c r="H32" s="81">
        <v>2.4</v>
      </c>
      <c r="I32" s="32" t="s">
        <v>15</v>
      </c>
      <c r="J32" s="11"/>
      <c r="K32" s="25"/>
      <c r="L32" s="11"/>
      <c r="M32" s="25"/>
      <c r="N32" s="25">
        <v>1</v>
      </c>
      <c r="O32" s="25">
        <v>0.06</v>
      </c>
    </row>
    <row r="33" spans="2:15" x14ac:dyDescent="0.25">
      <c r="B33" s="4">
        <v>306</v>
      </c>
      <c r="C33" s="125" t="s">
        <v>103</v>
      </c>
      <c r="D33" s="48" t="s">
        <v>113</v>
      </c>
      <c r="E33" s="31" t="s">
        <v>74</v>
      </c>
      <c r="F33" s="5" t="s">
        <v>60</v>
      </c>
      <c r="G33" s="16" t="s">
        <v>44</v>
      </c>
      <c r="H33" s="81">
        <v>7.34</v>
      </c>
      <c r="I33" s="32" t="s">
        <v>15</v>
      </c>
      <c r="J33" s="11"/>
      <c r="K33" s="25"/>
      <c r="L33" s="11"/>
      <c r="M33" s="25"/>
      <c r="N33" s="25">
        <v>4</v>
      </c>
      <c r="O33" s="25">
        <v>0.24</v>
      </c>
    </row>
    <row r="34" spans="2:15" x14ac:dyDescent="0.25">
      <c r="B34" s="4">
        <v>307</v>
      </c>
      <c r="C34" s="125" t="s">
        <v>103</v>
      </c>
      <c r="D34" s="48" t="s">
        <v>113</v>
      </c>
      <c r="E34" s="31" t="s">
        <v>75</v>
      </c>
      <c r="F34" s="1" t="s">
        <v>58</v>
      </c>
      <c r="G34" s="16" t="s">
        <v>44</v>
      </c>
      <c r="H34" s="81">
        <v>7.1</v>
      </c>
      <c r="I34" s="32" t="s">
        <v>15</v>
      </c>
      <c r="J34" s="11"/>
      <c r="K34" s="156"/>
      <c r="L34" s="11"/>
      <c r="M34" s="25"/>
      <c r="N34" s="25">
        <v>4</v>
      </c>
      <c r="O34" s="25">
        <v>0.24</v>
      </c>
    </row>
    <row r="35" spans="2:15" x14ac:dyDescent="0.25">
      <c r="B35" s="4">
        <v>308</v>
      </c>
      <c r="C35" s="125" t="s">
        <v>103</v>
      </c>
      <c r="D35" s="48" t="s">
        <v>113</v>
      </c>
      <c r="E35" s="31" t="s">
        <v>101</v>
      </c>
      <c r="F35" s="1" t="s">
        <v>115</v>
      </c>
      <c r="G35" s="16" t="s">
        <v>44</v>
      </c>
      <c r="H35" s="81">
        <v>3.84</v>
      </c>
      <c r="I35" s="32" t="s">
        <v>15</v>
      </c>
      <c r="J35" s="11"/>
      <c r="K35" s="25"/>
      <c r="L35" s="11"/>
      <c r="M35" s="25"/>
      <c r="N35" s="25">
        <v>2</v>
      </c>
      <c r="O35" s="25">
        <v>0.12</v>
      </c>
    </row>
    <row r="36" spans="2:15" x14ac:dyDescent="0.25">
      <c r="B36" s="4">
        <v>315</v>
      </c>
      <c r="C36" s="125" t="s">
        <v>103</v>
      </c>
      <c r="D36" s="48" t="s">
        <v>113</v>
      </c>
      <c r="E36" s="31" t="s">
        <v>79</v>
      </c>
      <c r="F36" s="1" t="s">
        <v>61</v>
      </c>
      <c r="G36" s="16" t="s">
        <v>44</v>
      </c>
      <c r="H36" s="81">
        <v>3.37</v>
      </c>
      <c r="I36" s="32" t="s">
        <v>15</v>
      </c>
      <c r="J36" s="11"/>
      <c r="K36" s="25"/>
      <c r="L36" s="11"/>
      <c r="M36" s="25"/>
      <c r="N36" s="25">
        <v>1</v>
      </c>
      <c r="O36" s="25">
        <v>0.06</v>
      </c>
    </row>
    <row r="37" spans="2:15" x14ac:dyDescent="0.25">
      <c r="B37" s="4"/>
      <c r="C37" s="125" t="s">
        <v>103</v>
      </c>
      <c r="D37" s="48"/>
      <c r="E37" s="27"/>
      <c r="F37" s="5" t="s">
        <v>46</v>
      </c>
      <c r="G37" s="17" t="s">
        <v>44</v>
      </c>
      <c r="H37" s="81">
        <v>2.52</v>
      </c>
      <c r="I37" s="32" t="s">
        <v>15</v>
      </c>
      <c r="J37" s="11"/>
      <c r="K37" s="25"/>
      <c r="L37" s="11"/>
      <c r="M37" s="25"/>
      <c r="N37" s="25">
        <v>4</v>
      </c>
      <c r="O37" s="25">
        <v>0.36</v>
      </c>
    </row>
    <row r="38" spans="2:15" x14ac:dyDescent="0.25">
      <c r="B38" s="4"/>
      <c r="C38" s="125" t="s">
        <v>103</v>
      </c>
      <c r="D38" s="48"/>
      <c r="E38" s="27"/>
      <c r="F38" s="5" t="s">
        <v>109</v>
      </c>
      <c r="G38" s="17" t="s">
        <v>44</v>
      </c>
      <c r="H38" s="81">
        <v>2.82</v>
      </c>
      <c r="I38" s="32" t="s">
        <v>15</v>
      </c>
      <c r="J38" s="11"/>
      <c r="K38" s="25"/>
      <c r="L38" s="11"/>
      <c r="M38" s="25"/>
      <c r="N38" s="25"/>
      <c r="O38" s="25"/>
    </row>
    <row r="39" spans="2:15" x14ac:dyDescent="0.25">
      <c r="B39" s="4"/>
      <c r="C39" s="125" t="s">
        <v>103</v>
      </c>
      <c r="D39" s="48"/>
      <c r="E39" s="27"/>
      <c r="F39" s="5" t="s">
        <v>47</v>
      </c>
      <c r="G39" s="17" t="s">
        <v>44</v>
      </c>
      <c r="H39" s="81">
        <v>40.049999999999997</v>
      </c>
      <c r="I39" s="32" t="s">
        <v>15</v>
      </c>
      <c r="J39" s="11"/>
      <c r="K39" s="25"/>
      <c r="L39" s="11"/>
      <c r="M39" s="25"/>
      <c r="N39" s="25"/>
      <c r="O39" s="25"/>
    </row>
    <row r="40" spans="2:15" x14ac:dyDescent="0.25">
      <c r="B40" s="4">
        <v>405</v>
      </c>
      <c r="C40" s="125" t="s">
        <v>103</v>
      </c>
      <c r="D40" s="48" t="s">
        <v>116</v>
      </c>
      <c r="E40" s="27" t="s">
        <v>91</v>
      </c>
      <c r="F40" s="5" t="s">
        <v>61</v>
      </c>
      <c r="G40" s="17" t="s">
        <v>44</v>
      </c>
      <c r="H40" s="81">
        <v>3.15</v>
      </c>
      <c r="I40" s="32" t="s">
        <v>15</v>
      </c>
      <c r="J40" s="11"/>
      <c r="K40" s="25"/>
      <c r="L40" s="11"/>
      <c r="M40" s="25"/>
      <c r="N40" s="25">
        <v>1</v>
      </c>
      <c r="O40" s="25">
        <v>0.06</v>
      </c>
    </row>
    <row r="41" spans="2:15" x14ac:dyDescent="0.25">
      <c r="B41" s="4">
        <v>406</v>
      </c>
      <c r="C41" s="125" t="s">
        <v>103</v>
      </c>
      <c r="D41" s="48" t="s">
        <v>116</v>
      </c>
      <c r="E41" s="27" t="s">
        <v>102</v>
      </c>
      <c r="F41" s="5" t="s">
        <v>60</v>
      </c>
      <c r="G41" s="17" t="s">
        <v>44</v>
      </c>
      <c r="H41" s="81">
        <v>4.24</v>
      </c>
      <c r="I41" s="32" t="s">
        <v>15</v>
      </c>
      <c r="J41" s="11"/>
      <c r="K41" s="25"/>
      <c r="L41" s="11"/>
      <c r="M41" s="25"/>
      <c r="N41" s="25">
        <v>4</v>
      </c>
      <c r="O41" s="25">
        <v>0.24</v>
      </c>
    </row>
    <row r="42" spans="2:15" x14ac:dyDescent="0.25">
      <c r="B42" s="4">
        <v>406</v>
      </c>
      <c r="C42" s="125" t="s">
        <v>103</v>
      </c>
      <c r="D42" s="48" t="s">
        <v>116</v>
      </c>
      <c r="E42" s="27" t="s">
        <v>81</v>
      </c>
      <c r="F42" s="5" t="s">
        <v>117</v>
      </c>
      <c r="G42" s="17" t="s">
        <v>44</v>
      </c>
      <c r="H42" s="81">
        <v>4.66</v>
      </c>
      <c r="I42" s="32" t="s">
        <v>15</v>
      </c>
      <c r="J42" s="11"/>
      <c r="K42" s="25"/>
      <c r="L42" s="11"/>
      <c r="M42" s="25"/>
      <c r="N42" s="25">
        <v>4</v>
      </c>
      <c r="O42" s="25">
        <v>24</v>
      </c>
    </row>
    <row r="43" spans="2:15" x14ac:dyDescent="0.25">
      <c r="B43" s="4"/>
      <c r="C43" s="125" t="s">
        <v>103</v>
      </c>
      <c r="D43" s="48" t="s">
        <v>116</v>
      </c>
      <c r="E43" s="27"/>
      <c r="F43" s="5" t="s">
        <v>118</v>
      </c>
      <c r="G43" s="17" t="s">
        <v>44</v>
      </c>
      <c r="H43" s="81">
        <v>3.96</v>
      </c>
      <c r="I43" s="32" t="s">
        <v>15</v>
      </c>
      <c r="J43" s="11"/>
      <c r="K43" s="25"/>
      <c r="L43" s="11"/>
      <c r="M43" s="25"/>
      <c r="N43" s="25"/>
      <c r="O43" s="25"/>
    </row>
    <row r="44" spans="2:15" x14ac:dyDescent="0.25">
      <c r="B44" s="4"/>
      <c r="C44" s="125"/>
      <c r="D44" s="48"/>
      <c r="E44" s="27"/>
      <c r="F44" s="5"/>
      <c r="G44" s="17"/>
      <c r="H44" s="81"/>
      <c r="I44" s="32"/>
      <c r="J44" s="11"/>
      <c r="K44" s="25"/>
      <c r="L44" s="11"/>
      <c r="M44" s="25"/>
      <c r="N44" s="25"/>
      <c r="O44" s="25"/>
    </row>
    <row r="45" spans="2:15" x14ac:dyDescent="0.25">
      <c r="B45" s="4"/>
      <c r="C45" s="125"/>
      <c r="D45" s="48"/>
      <c r="E45" s="27"/>
      <c r="F45" s="5"/>
      <c r="G45" s="17"/>
      <c r="H45" s="81"/>
      <c r="I45" s="32"/>
      <c r="J45" s="11"/>
      <c r="K45" s="25"/>
      <c r="L45" s="11"/>
      <c r="M45" s="25"/>
      <c r="N45" s="25"/>
      <c r="O45" s="25"/>
    </row>
    <row r="46" spans="2:15" ht="15" customHeight="1" thickBot="1" x14ac:dyDescent="0.3">
      <c r="B46" s="4"/>
      <c r="C46" s="125"/>
      <c r="D46" s="48"/>
      <c r="E46" s="27"/>
      <c r="F46" s="5"/>
      <c r="G46" s="17"/>
      <c r="H46" s="81"/>
      <c r="I46" s="32"/>
      <c r="J46" s="11"/>
      <c r="K46" s="25" t="s">
        <v>128</v>
      </c>
      <c r="L46" s="11" t="s">
        <v>128</v>
      </c>
      <c r="M46" s="25" t="s">
        <v>128</v>
      </c>
      <c r="N46" s="25" t="s">
        <v>128</v>
      </c>
      <c r="O46" s="25" t="s">
        <v>128</v>
      </c>
    </row>
    <row r="47" spans="2:15" ht="15" customHeight="1" thickBot="1" x14ac:dyDescent="0.3">
      <c r="B47" s="37" t="s">
        <v>7</v>
      </c>
      <c r="C47" s="127"/>
      <c r="D47" s="50"/>
      <c r="E47" s="38"/>
      <c r="F47" s="39"/>
      <c r="G47" s="40"/>
      <c r="H47" s="89">
        <f>SUM(H8:H46)</f>
        <v>417.65999999999991</v>
      </c>
      <c r="I47" s="41"/>
      <c r="J47" s="41"/>
      <c r="K47" s="113">
        <f>SUM(K8:K46)</f>
        <v>25.6</v>
      </c>
      <c r="L47" s="113">
        <f>SUM(L8:L46)</f>
        <v>6</v>
      </c>
      <c r="M47" s="113">
        <f>SUM(M8:M46)</f>
        <v>1.7200000000000002</v>
      </c>
      <c r="N47" s="113">
        <f>SUM(N8:N46)</f>
        <v>62</v>
      </c>
      <c r="O47" s="113">
        <f>SUM(O8:O46)</f>
        <v>28.11</v>
      </c>
    </row>
    <row r="48" spans="2:15" ht="15" customHeight="1" thickBot="1" x14ac:dyDescent="0.3">
      <c r="K48" s="110" t="s">
        <v>31</v>
      </c>
      <c r="L48" s="111">
        <f>L47</f>
        <v>6</v>
      </c>
      <c r="M48" s="111"/>
      <c r="N48" s="111">
        <f>N47</f>
        <v>62</v>
      </c>
      <c r="O48" s="112"/>
    </row>
    <row r="49" spans="2:15" ht="15" customHeight="1" thickBot="1" x14ac:dyDescent="0.3">
      <c r="B49" s="8"/>
      <c r="C49" s="15"/>
      <c r="D49" s="8"/>
      <c r="E49" s="53"/>
      <c r="F49" s="15"/>
      <c r="G49" s="8"/>
      <c r="H49" s="8"/>
      <c r="I49" s="15"/>
      <c r="J49" s="20"/>
      <c r="K49" s="8"/>
      <c r="L49" s="8"/>
      <c r="M49" s="8"/>
      <c r="N49" s="8"/>
      <c r="O49" s="8"/>
    </row>
    <row r="50" spans="2:15" ht="15" customHeight="1" thickBot="1" x14ac:dyDescent="0.3">
      <c r="B50" s="226" t="s">
        <v>18</v>
      </c>
      <c r="C50" s="227"/>
      <c r="D50" s="227"/>
      <c r="E50" s="228"/>
      <c r="F50" s="22"/>
      <c r="G50" s="10"/>
      <c r="H50" s="14"/>
      <c r="I50" s="57"/>
      <c r="J50" s="18"/>
      <c r="K50" s="10"/>
      <c r="L50" s="14"/>
      <c r="M50" s="10"/>
      <c r="N50" s="14"/>
      <c r="O50" s="14"/>
    </row>
    <row r="51" spans="2:15" ht="15" customHeight="1" thickBot="1" x14ac:dyDescent="0.3">
      <c r="B51" s="54"/>
      <c r="C51" s="51"/>
      <c r="D51" s="51"/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26"/>
    </row>
    <row r="52" spans="2:15" ht="15" customHeight="1" x14ac:dyDescent="0.25">
      <c r="B52" s="207"/>
      <c r="C52" s="208"/>
      <c r="D52" s="48"/>
      <c r="E52" s="27"/>
      <c r="F52" s="5"/>
      <c r="G52" s="17"/>
      <c r="H52" s="86"/>
      <c r="I52" s="32"/>
      <c r="J52" s="11"/>
      <c r="K52" s="25"/>
      <c r="L52" s="209"/>
      <c r="M52" s="25"/>
      <c r="N52" s="25"/>
      <c r="O52" s="25"/>
    </row>
    <row r="53" spans="2:15" ht="15" customHeight="1" x14ac:dyDescent="0.25">
      <c r="B53" s="33"/>
      <c r="C53" s="96"/>
      <c r="D53" s="48"/>
      <c r="E53" s="27"/>
      <c r="F53" s="5"/>
      <c r="G53" s="16"/>
      <c r="H53" s="81"/>
      <c r="I53" s="32"/>
      <c r="J53" s="11"/>
      <c r="K53" s="210"/>
      <c r="L53" s="11"/>
      <c r="M53" s="24"/>
      <c r="N53" s="24"/>
      <c r="O53" s="24"/>
    </row>
    <row r="54" spans="2:15" ht="15" customHeight="1" x14ac:dyDescent="0.25">
      <c r="B54" s="33"/>
      <c r="C54" s="96"/>
      <c r="D54" s="49"/>
      <c r="E54" s="31"/>
      <c r="F54" s="1"/>
      <c r="G54" s="16"/>
      <c r="H54" s="81"/>
      <c r="I54" s="32"/>
      <c r="J54" s="11"/>
      <c r="K54" s="24"/>
      <c r="L54" s="11"/>
      <c r="M54" s="24"/>
      <c r="N54" s="24"/>
      <c r="O54" s="24"/>
    </row>
    <row r="55" spans="2:15" ht="15" customHeight="1" x14ac:dyDescent="0.25">
      <c r="B55" s="33"/>
      <c r="C55" s="96"/>
      <c r="D55" s="48"/>
      <c r="E55" s="27"/>
      <c r="F55" s="5"/>
      <c r="G55" s="16"/>
      <c r="H55" s="81"/>
      <c r="I55" s="32"/>
      <c r="J55" s="11"/>
      <c r="K55" s="24"/>
      <c r="L55" s="11"/>
      <c r="M55" s="24"/>
      <c r="N55" s="24"/>
      <c r="O55" s="24"/>
    </row>
    <row r="56" spans="2:15" ht="15" customHeight="1" x14ac:dyDescent="0.25">
      <c r="B56" s="33"/>
      <c r="C56" s="96"/>
      <c r="D56" s="49"/>
      <c r="E56" s="31"/>
      <c r="F56" s="1"/>
      <c r="G56" s="16"/>
      <c r="H56" s="81"/>
      <c r="I56" s="32"/>
      <c r="J56" s="11"/>
      <c r="K56" s="25"/>
      <c r="L56" s="11"/>
      <c r="M56" s="24"/>
      <c r="N56" s="24"/>
      <c r="O56" s="24"/>
    </row>
    <row r="57" spans="2:15" ht="15" customHeight="1" x14ac:dyDescent="0.25">
      <c r="B57" s="33"/>
      <c r="C57" s="96"/>
      <c r="D57" s="48"/>
      <c r="E57" s="27"/>
      <c r="F57" s="5"/>
      <c r="G57" s="16"/>
      <c r="H57" s="81"/>
      <c r="I57" s="32"/>
      <c r="J57" s="11"/>
      <c r="K57" s="25"/>
      <c r="L57" s="11"/>
      <c r="M57" s="24"/>
      <c r="N57" s="24"/>
      <c r="O57" s="24"/>
    </row>
    <row r="58" spans="2:15" ht="15" customHeight="1" x14ac:dyDescent="0.25">
      <c r="B58" s="33"/>
      <c r="C58" s="96"/>
      <c r="D58" s="48"/>
      <c r="E58" s="27"/>
      <c r="F58" s="5"/>
      <c r="G58" s="16"/>
      <c r="H58" s="81"/>
      <c r="I58" s="32"/>
      <c r="J58" s="11"/>
      <c r="K58" s="25"/>
      <c r="L58" s="11"/>
      <c r="M58" s="24"/>
      <c r="N58" s="24"/>
      <c r="O58" s="24"/>
    </row>
    <row r="59" spans="2:15" ht="15" customHeight="1" x14ac:dyDescent="0.25">
      <c r="B59" s="73"/>
      <c r="C59" s="128"/>
      <c r="D59" s="49"/>
      <c r="E59" s="27"/>
      <c r="F59" s="5"/>
      <c r="G59" s="16"/>
      <c r="H59" s="87"/>
      <c r="I59" s="32"/>
      <c r="J59" s="11"/>
      <c r="K59" s="25"/>
      <c r="L59" s="11"/>
      <c r="M59" s="25"/>
      <c r="N59" s="25"/>
      <c r="O59" s="25"/>
    </row>
    <row r="60" spans="2:15" ht="15" customHeight="1" x14ac:dyDescent="0.25">
      <c r="B60" s="73"/>
      <c r="C60" s="128"/>
      <c r="D60" s="49"/>
      <c r="E60" s="27"/>
      <c r="F60" s="5"/>
      <c r="G60" s="16"/>
      <c r="H60" s="87"/>
      <c r="I60" s="32"/>
      <c r="J60" s="11"/>
      <c r="K60" s="25"/>
      <c r="L60" s="11"/>
      <c r="M60" s="25"/>
      <c r="N60" s="25"/>
      <c r="O60" s="25"/>
    </row>
    <row r="61" spans="2:15" ht="15" customHeight="1" thickBot="1" x14ac:dyDescent="0.3">
      <c r="B61" s="4"/>
      <c r="C61" s="128"/>
      <c r="D61" s="49"/>
      <c r="E61" s="27"/>
      <c r="F61" s="1"/>
      <c r="G61" s="16"/>
      <c r="H61" s="87"/>
      <c r="I61" s="32"/>
      <c r="J61" s="11"/>
      <c r="K61" s="25"/>
      <c r="L61" s="11"/>
      <c r="M61" s="25"/>
      <c r="N61" s="25"/>
      <c r="O61" s="25"/>
    </row>
    <row r="62" spans="2:15" ht="15" customHeight="1" thickBot="1" x14ac:dyDescent="0.3">
      <c r="B62" s="21" t="s">
        <v>16</v>
      </c>
      <c r="C62" s="129"/>
      <c r="D62" s="63"/>
      <c r="E62" s="64"/>
      <c r="F62" s="65"/>
      <c r="G62" s="64"/>
      <c r="H62" s="88">
        <f>SUM(H52:H61)</f>
        <v>0</v>
      </c>
      <c r="I62" s="66"/>
      <c r="J62" s="66"/>
      <c r="K62" s="114">
        <f>SUM(K52:K61)</f>
        <v>0</v>
      </c>
      <c r="L62" s="114">
        <f>SUM(L52:L61)</f>
        <v>0</v>
      </c>
      <c r="M62" s="114">
        <f>SUM(M52:M61)</f>
        <v>0</v>
      </c>
      <c r="N62" s="114">
        <f>SUM(N52:N61)</f>
        <v>0</v>
      </c>
      <c r="O62" s="113">
        <f>SUM(O52:O61)</f>
        <v>0</v>
      </c>
    </row>
    <row r="63" spans="2:15" ht="15" customHeight="1" thickBot="1" x14ac:dyDescent="0.3">
      <c r="K63" s="110" t="s">
        <v>31</v>
      </c>
      <c r="L63" s="111"/>
      <c r="M63" s="111"/>
      <c r="N63" s="111">
        <f>SUM(N52:N61)</f>
        <v>0</v>
      </c>
      <c r="O63" s="112">
        <f>SUM(O52:O61)</f>
        <v>0</v>
      </c>
    </row>
    <row r="64" spans="2:15" x14ac:dyDescent="0.25">
      <c r="K64" s="106"/>
      <c r="L64" s="106"/>
      <c r="M64" s="106"/>
      <c r="N64" s="106"/>
      <c r="O64" s="106"/>
    </row>
    <row r="65" spans="2:15" x14ac:dyDescent="0.25">
      <c r="K65" s="106"/>
      <c r="L65" s="106"/>
      <c r="M65" s="106"/>
      <c r="N65" s="106"/>
      <c r="O65" s="106"/>
    </row>
    <row r="66" spans="2:15" ht="15.75" thickBot="1" x14ac:dyDescent="0.3"/>
    <row r="67" spans="2:15" ht="16.5" thickBot="1" x14ac:dyDescent="0.3">
      <c r="B67" s="214" t="s">
        <v>20</v>
      </c>
      <c r="C67" s="215"/>
      <c r="D67" s="215"/>
      <c r="E67" s="216"/>
      <c r="F67" s="6"/>
      <c r="G67" s="6"/>
      <c r="H67" s="7"/>
      <c r="I67" s="18"/>
      <c r="J67" s="10"/>
      <c r="K67" s="10"/>
      <c r="L67" s="10"/>
      <c r="M67" s="10"/>
      <c r="N67" s="10"/>
      <c r="O67" s="10"/>
    </row>
    <row r="68" spans="2:15" ht="19.5" thickBot="1" x14ac:dyDescent="0.3">
      <c r="B68" s="54"/>
      <c r="C68" s="51"/>
      <c r="D68" s="51"/>
      <c r="E68" s="35"/>
      <c r="F68" s="36"/>
      <c r="G68" s="36"/>
      <c r="H68" s="36"/>
      <c r="I68" s="36"/>
      <c r="J68" s="36"/>
      <c r="K68" s="36"/>
      <c r="L68" s="36"/>
      <c r="M68" s="36"/>
      <c r="N68" s="36"/>
      <c r="O68" s="26"/>
    </row>
    <row r="69" spans="2:15" ht="15.75" x14ac:dyDescent="0.25">
      <c r="B69" s="33"/>
      <c r="C69" s="128"/>
      <c r="D69" s="48" t="s">
        <v>104</v>
      </c>
      <c r="E69" s="27"/>
      <c r="F69" s="5" t="s">
        <v>119</v>
      </c>
      <c r="G69" s="17" t="s">
        <v>44</v>
      </c>
      <c r="H69" s="81">
        <v>6.43</v>
      </c>
      <c r="I69" s="34" t="s">
        <v>28</v>
      </c>
      <c r="J69" s="11"/>
      <c r="K69" s="25"/>
      <c r="L69" s="11">
        <v>2</v>
      </c>
      <c r="M69" s="24">
        <v>0.8</v>
      </c>
      <c r="N69" s="24"/>
      <c r="O69" s="24"/>
    </row>
    <row r="70" spans="2:15" ht="15.75" x14ac:dyDescent="0.25">
      <c r="B70" s="73">
        <v>101</v>
      </c>
      <c r="C70" s="128" t="s">
        <v>103</v>
      </c>
      <c r="D70" s="52" t="s">
        <v>105</v>
      </c>
      <c r="E70" s="27" t="s">
        <v>43</v>
      </c>
      <c r="F70" s="5" t="s">
        <v>49</v>
      </c>
      <c r="G70" s="17" t="s">
        <v>93</v>
      </c>
      <c r="H70" s="87">
        <v>22.28</v>
      </c>
      <c r="I70" s="34" t="s">
        <v>28</v>
      </c>
      <c r="J70" s="11" t="s">
        <v>108</v>
      </c>
      <c r="K70" s="25">
        <v>9.6</v>
      </c>
      <c r="L70" s="11">
        <v>5</v>
      </c>
      <c r="M70" s="25">
        <v>2</v>
      </c>
      <c r="N70" s="25"/>
      <c r="O70" s="25"/>
    </row>
    <row r="71" spans="2:15" ht="15.75" x14ac:dyDescent="0.25">
      <c r="B71" s="73">
        <v>102</v>
      </c>
      <c r="C71" s="128" t="s">
        <v>103</v>
      </c>
      <c r="D71" s="52" t="s">
        <v>105</v>
      </c>
      <c r="E71" s="27" t="s">
        <v>120</v>
      </c>
      <c r="F71" s="5" t="s">
        <v>49</v>
      </c>
      <c r="G71" s="17" t="s">
        <v>93</v>
      </c>
      <c r="H71" s="87">
        <v>22.28</v>
      </c>
      <c r="I71" s="34" t="s">
        <v>28</v>
      </c>
      <c r="J71" s="11" t="s">
        <v>108</v>
      </c>
      <c r="K71" s="25">
        <v>9.6</v>
      </c>
      <c r="L71" s="11">
        <v>5</v>
      </c>
      <c r="M71" s="25">
        <v>2</v>
      </c>
      <c r="N71" s="25"/>
      <c r="O71" s="25"/>
    </row>
    <row r="72" spans="2:15" ht="15.75" x14ac:dyDescent="0.25">
      <c r="B72" s="73">
        <v>103</v>
      </c>
      <c r="C72" s="128" t="s">
        <v>103</v>
      </c>
      <c r="D72" s="52" t="s">
        <v>105</v>
      </c>
      <c r="E72" s="27" t="s">
        <v>45</v>
      </c>
      <c r="F72" s="5" t="s">
        <v>49</v>
      </c>
      <c r="G72" s="17" t="s">
        <v>93</v>
      </c>
      <c r="H72" s="87">
        <v>13.49</v>
      </c>
      <c r="I72" s="34" t="s">
        <v>28</v>
      </c>
      <c r="J72" s="11" t="s">
        <v>108</v>
      </c>
      <c r="K72" s="25">
        <v>4.8</v>
      </c>
      <c r="L72" s="11">
        <v>4</v>
      </c>
      <c r="M72" s="25">
        <v>1.6</v>
      </c>
      <c r="N72" s="25"/>
      <c r="O72" s="25"/>
    </row>
    <row r="73" spans="2:15" ht="15.75" x14ac:dyDescent="0.25">
      <c r="B73" s="73">
        <v>110</v>
      </c>
      <c r="C73" s="128" t="s">
        <v>103</v>
      </c>
      <c r="D73" s="52" t="s">
        <v>105</v>
      </c>
      <c r="E73" s="27" t="s">
        <v>54</v>
      </c>
      <c r="F73" s="5" t="s">
        <v>49</v>
      </c>
      <c r="G73" s="17" t="s">
        <v>93</v>
      </c>
      <c r="H73" s="87">
        <v>19.59</v>
      </c>
      <c r="I73" s="34" t="s">
        <v>28</v>
      </c>
      <c r="J73" s="11" t="s">
        <v>108</v>
      </c>
      <c r="K73" s="25">
        <v>8.82</v>
      </c>
      <c r="L73" s="11">
        <v>4</v>
      </c>
      <c r="M73" s="25">
        <v>1.6</v>
      </c>
      <c r="N73" s="25"/>
      <c r="O73" s="25"/>
    </row>
    <row r="74" spans="2:15" ht="15.75" x14ac:dyDescent="0.25">
      <c r="B74" s="73">
        <v>111</v>
      </c>
      <c r="C74" s="128" t="s">
        <v>103</v>
      </c>
      <c r="D74" s="52" t="s">
        <v>105</v>
      </c>
      <c r="E74" s="27" t="s">
        <v>55</v>
      </c>
      <c r="F74" s="5" t="s">
        <v>121</v>
      </c>
      <c r="G74" s="17" t="s">
        <v>93</v>
      </c>
      <c r="H74" s="87">
        <v>10.5</v>
      </c>
      <c r="I74" s="34" t="s">
        <v>28</v>
      </c>
      <c r="J74" s="11"/>
      <c r="K74" s="25">
        <v>2</v>
      </c>
      <c r="L74" s="11">
        <v>1</v>
      </c>
      <c r="M74" s="25">
        <v>0.4</v>
      </c>
      <c r="N74" s="25"/>
      <c r="O74" s="25"/>
    </row>
    <row r="75" spans="2:15" ht="15.75" x14ac:dyDescent="0.25">
      <c r="B75" s="73">
        <v>112</v>
      </c>
      <c r="C75" s="128" t="s">
        <v>103</v>
      </c>
      <c r="D75" s="52" t="s">
        <v>105</v>
      </c>
      <c r="E75" s="27" t="s">
        <v>56</v>
      </c>
      <c r="F75" s="5" t="s">
        <v>49</v>
      </c>
      <c r="G75" s="17" t="s">
        <v>93</v>
      </c>
      <c r="H75" s="87">
        <v>17.84</v>
      </c>
      <c r="I75" s="34" t="s">
        <v>28</v>
      </c>
      <c r="J75" s="11" t="s">
        <v>108</v>
      </c>
      <c r="K75" s="25">
        <v>8.82</v>
      </c>
      <c r="L75" s="11">
        <v>4</v>
      </c>
      <c r="M75" s="25">
        <v>1.6</v>
      </c>
      <c r="N75" s="25"/>
      <c r="O75" s="25"/>
    </row>
    <row r="76" spans="2:15" ht="15.75" x14ac:dyDescent="0.25">
      <c r="B76" s="73">
        <v>114</v>
      </c>
      <c r="C76" s="128" t="s">
        <v>103</v>
      </c>
      <c r="D76" s="52" t="s">
        <v>105</v>
      </c>
      <c r="E76" s="27" t="s">
        <v>59</v>
      </c>
      <c r="F76" s="5" t="s">
        <v>49</v>
      </c>
      <c r="G76" s="17" t="s">
        <v>93</v>
      </c>
      <c r="H76" s="87">
        <v>13.49</v>
      </c>
      <c r="I76" s="34" t="s">
        <v>28</v>
      </c>
      <c r="J76" s="11" t="s">
        <v>108</v>
      </c>
      <c r="K76" s="25">
        <v>4.8</v>
      </c>
      <c r="L76" s="11">
        <v>4</v>
      </c>
      <c r="M76" s="25">
        <v>1.6</v>
      </c>
      <c r="N76" s="25"/>
      <c r="O76" s="25"/>
    </row>
    <row r="77" spans="2:15" ht="15.75" x14ac:dyDescent="0.25">
      <c r="B77" s="73">
        <v>201</v>
      </c>
      <c r="C77" s="128" t="s">
        <v>103</v>
      </c>
      <c r="D77" s="52" t="s">
        <v>122</v>
      </c>
      <c r="E77" s="27" t="s">
        <v>62</v>
      </c>
      <c r="F77" s="5" t="s">
        <v>49</v>
      </c>
      <c r="G77" s="17" t="s">
        <v>93</v>
      </c>
      <c r="H77" s="87">
        <v>25.96</v>
      </c>
      <c r="I77" s="34" t="s">
        <v>28</v>
      </c>
      <c r="J77" s="11" t="s">
        <v>108</v>
      </c>
      <c r="K77" s="25">
        <v>8.64</v>
      </c>
      <c r="L77" s="11">
        <v>5</v>
      </c>
      <c r="M77" s="25">
        <v>2</v>
      </c>
      <c r="N77" s="25"/>
      <c r="O77" s="25"/>
    </row>
    <row r="78" spans="2:15" ht="15.75" x14ac:dyDescent="0.25">
      <c r="B78" s="73">
        <v>202</v>
      </c>
      <c r="C78" s="128" t="s">
        <v>103</v>
      </c>
      <c r="D78" s="52" t="s">
        <v>122</v>
      </c>
      <c r="E78" s="27" t="s">
        <v>63</v>
      </c>
      <c r="F78" s="5" t="s">
        <v>49</v>
      </c>
      <c r="G78" s="17" t="s">
        <v>93</v>
      </c>
      <c r="H78" s="87">
        <v>25.96</v>
      </c>
      <c r="I78" s="34" t="s">
        <v>28</v>
      </c>
      <c r="J78" s="11" t="s">
        <v>108</v>
      </c>
      <c r="K78" s="25">
        <v>8.64</v>
      </c>
      <c r="L78" s="11">
        <v>5</v>
      </c>
      <c r="M78" s="25">
        <v>2</v>
      </c>
      <c r="N78" s="25"/>
      <c r="O78" s="25"/>
    </row>
    <row r="79" spans="2:15" ht="15.75" x14ac:dyDescent="0.25">
      <c r="B79" s="73">
        <v>203</v>
      </c>
      <c r="C79" s="128" t="s">
        <v>103</v>
      </c>
      <c r="D79" s="52" t="s">
        <v>122</v>
      </c>
      <c r="E79" s="27" t="s">
        <v>64</v>
      </c>
      <c r="F79" s="5" t="s">
        <v>49</v>
      </c>
      <c r="G79" s="17" t="s">
        <v>93</v>
      </c>
      <c r="H79" s="87">
        <v>13.47</v>
      </c>
      <c r="I79" s="34" t="s">
        <v>28</v>
      </c>
      <c r="J79" s="11" t="s">
        <v>108</v>
      </c>
      <c r="K79" s="25">
        <v>4.32</v>
      </c>
      <c r="L79" s="11">
        <v>4</v>
      </c>
      <c r="M79" s="25">
        <v>1.6</v>
      </c>
      <c r="N79" s="25"/>
      <c r="O79" s="25"/>
    </row>
    <row r="80" spans="2:15" ht="15.75" x14ac:dyDescent="0.25">
      <c r="B80" s="73">
        <v>209</v>
      </c>
      <c r="C80" s="128" t="s">
        <v>103</v>
      </c>
      <c r="D80" s="52" t="s">
        <v>122</v>
      </c>
      <c r="E80" s="27" t="s">
        <v>68</v>
      </c>
      <c r="F80" s="5" t="s">
        <v>49</v>
      </c>
      <c r="G80" s="17" t="s">
        <v>93</v>
      </c>
      <c r="H80" s="87">
        <v>28.43</v>
      </c>
      <c r="I80" s="34" t="s">
        <v>28</v>
      </c>
      <c r="J80" s="11" t="s">
        <v>108</v>
      </c>
      <c r="K80" s="25">
        <v>10.56</v>
      </c>
      <c r="L80" s="11">
        <v>4</v>
      </c>
      <c r="M80" s="25">
        <v>1.6</v>
      </c>
      <c r="N80" s="25"/>
      <c r="O80" s="25"/>
    </row>
    <row r="81" spans="2:15" ht="15.75" x14ac:dyDescent="0.25">
      <c r="B81" s="73">
        <v>211</v>
      </c>
      <c r="C81" s="128" t="s">
        <v>103</v>
      </c>
      <c r="D81" s="52" t="s">
        <v>122</v>
      </c>
      <c r="E81" s="27" t="s">
        <v>69</v>
      </c>
      <c r="F81" s="5" t="s">
        <v>49</v>
      </c>
      <c r="G81" s="17" t="s">
        <v>93</v>
      </c>
      <c r="H81" s="87">
        <v>28.34</v>
      </c>
      <c r="I81" s="34" t="s">
        <v>28</v>
      </c>
      <c r="J81" s="11" t="s">
        <v>108</v>
      </c>
      <c r="K81" s="25">
        <v>10.56</v>
      </c>
      <c r="L81" s="11">
        <v>4</v>
      </c>
      <c r="M81" s="25">
        <v>1.6</v>
      </c>
      <c r="N81" s="25"/>
      <c r="O81" s="25"/>
    </row>
    <row r="82" spans="2:15" ht="15.75" x14ac:dyDescent="0.25">
      <c r="B82" s="73">
        <v>213</v>
      </c>
      <c r="C82" s="128" t="s">
        <v>103</v>
      </c>
      <c r="D82" s="52" t="s">
        <v>122</v>
      </c>
      <c r="E82" s="27" t="s">
        <v>70</v>
      </c>
      <c r="F82" s="5" t="s">
        <v>49</v>
      </c>
      <c r="G82" s="17" t="s">
        <v>93</v>
      </c>
      <c r="H82" s="87">
        <v>13.49</v>
      </c>
      <c r="I82" s="34" t="s">
        <v>28</v>
      </c>
      <c r="J82" s="11" t="s">
        <v>108</v>
      </c>
      <c r="K82" s="25">
        <v>4.32</v>
      </c>
      <c r="L82" s="11">
        <v>4</v>
      </c>
      <c r="M82" s="25">
        <v>1.6</v>
      </c>
      <c r="N82" s="25"/>
      <c r="O82" s="25"/>
    </row>
    <row r="83" spans="2:15" ht="15.75" x14ac:dyDescent="0.25">
      <c r="B83" s="73">
        <v>303</v>
      </c>
      <c r="C83" s="128" t="s">
        <v>103</v>
      </c>
      <c r="D83" s="52" t="s">
        <v>113</v>
      </c>
      <c r="E83" s="27" t="s">
        <v>72</v>
      </c>
      <c r="F83" s="5" t="s">
        <v>49</v>
      </c>
      <c r="G83" s="17" t="s">
        <v>50</v>
      </c>
      <c r="H83" s="87">
        <v>13.49</v>
      </c>
      <c r="I83" s="34" t="s">
        <v>28</v>
      </c>
      <c r="J83" s="11" t="s">
        <v>108</v>
      </c>
      <c r="K83" s="25">
        <v>4.32</v>
      </c>
      <c r="L83" s="11">
        <v>5</v>
      </c>
      <c r="M83" s="25">
        <v>2</v>
      </c>
      <c r="N83" s="25"/>
      <c r="O83" s="25"/>
    </row>
    <row r="84" spans="2:15" ht="15.75" x14ac:dyDescent="0.25">
      <c r="B84" s="73">
        <v>311</v>
      </c>
      <c r="C84" s="128" t="s">
        <v>103</v>
      </c>
      <c r="D84" s="52" t="s">
        <v>113</v>
      </c>
      <c r="E84" s="27" t="s">
        <v>76</v>
      </c>
      <c r="F84" s="5" t="s">
        <v>49</v>
      </c>
      <c r="G84" s="17" t="s">
        <v>93</v>
      </c>
      <c r="H84" s="87">
        <v>20.82</v>
      </c>
      <c r="I84" s="34" t="s">
        <v>28</v>
      </c>
      <c r="J84" s="11" t="s">
        <v>108</v>
      </c>
      <c r="K84" s="25">
        <v>8.64</v>
      </c>
      <c r="L84" s="11"/>
      <c r="M84" s="25"/>
      <c r="N84" s="25">
        <v>1</v>
      </c>
      <c r="O84" s="25">
        <v>3.3</v>
      </c>
    </row>
    <row r="85" spans="2:15" ht="15.75" x14ac:dyDescent="0.25">
      <c r="B85" s="73">
        <v>312</v>
      </c>
      <c r="C85" s="128" t="s">
        <v>103</v>
      </c>
      <c r="D85" s="52" t="s">
        <v>113</v>
      </c>
      <c r="E85" s="27" t="s">
        <v>77</v>
      </c>
      <c r="F85" s="5" t="s">
        <v>49</v>
      </c>
      <c r="G85" s="17" t="s">
        <v>93</v>
      </c>
      <c r="H85" s="87">
        <v>28.34</v>
      </c>
      <c r="I85" s="34" t="s">
        <v>28</v>
      </c>
      <c r="J85" s="11" t="s">
        <v>108</v>
      </c>
      <c r="K85" s="25">
        <v>8.64</v>
      </c>
      <c r="L85" s="11"/>
      <c r="M85" s="25"/>
      <c r="N85" s="25"/>
      <c r="O85" s="25"/>
    </row>
    <row r="86" spans="2:15" ht="15.75" x14ac:dyDescent="0.25">
      <c r="B86" s="73">
        <v>314</v>
      </c>
      <c r="C86" s="128" t="s">
        <v>103</v>
      </c>
      <c r="D86" s="52" t="s">
        <v>113</v>
      </c>
      <c r="E86" s="27" t="s">
        <v>78</v>
      </c>
      <c r="F86" s="5" t="s">
        <v>49</v>
      </c>
      <c r="G86" s="17" t="s">
        <v>93</v>
      </c>
      <c r="H86" s="87">
        <v>13.49</v>
      </c>
      <c r="I86" s="34" t="s">
        <v>28</v>
      </c>
      <c r="J86" s="11" t="s">
        <v>108</v>
      </c>
      <c r="K86" s="25">
        <v>4.32</v>
      </c>
      <c r="L86" s="11">
        <v>4</v>
      </c>
      <c r="M86" s="25">
        <v>1.6</v>
      </c>
      <c r="N86" s="25"/>
      <c r="O86" s="25"/>
    </row>
    <row r="87" spans="2:15" ht="15.75" x14ac:dyDescent="0.25">
      <c r="B87" s="73">
        <v>401</v>
      </c>
      <c r="C87" s="128" t="s">
        <v>103</v>
      </c>
      <c r="D87" s="52" t="s">
        <v>116</v>
      </c>
      <c r="E87" s="27" t="s">
        <v>95</v>
      </c>
      <c r="F87" s="5" t="s">
        <v>49</v>
      </c>
      <c r="G87" s="17" t="s">
        <v>93</v>
      </c>
      <c r="H87" s="87">
        <v>25.96</v>
      </c>
      <c r="I87" s="34" t="s">
        <v>28</v>
      </c>
      <c r="J87" s="11" t="s">
        <v>108</v>
      </c>
      <c r="K87" s="25">
        <v>7.68</v>
      </c>
      <c r="L87" s="11">
        <v>5</v>
      </c>
      <c r="M87" s="25">
        <v>2</v>
      </c>
      <c r="N87" s="25"/>
      <c r="O87" s="25"/>
    </row>
    <row r="88" spans="2:15" ht="15.75" x14ac:dyDescent="0.25">
      <c r="B88" s="73">
        <v>402</v>
      </c>
      <c r="C88" s="128" t="s">
        <v>103</v>
      </c>
      <c r="D88" s="52" t="s">
        <v>116</v>
      </c>
      <c r="E88" s="27" t="s">
        <v>123</v>
      </c>
      <c r="F88" s="5" t="s">
        <v>49</v>
      </c>
      <c r="G88" s="17" t="s">
        <v>93</v>
      </c>
      <c r="H88" s="87">
        <v>25.96</v>
      </c>
      <c r="I88" s="34" t="s">
        <v>28</v>
      </c>
      <c r="J88" s="11" t="s">
        <v>108</v>
      </c>
      <c r="K88" s="25">
        <v>7.68</v>
      </c>
      <c r="L88" s="11">
        <v>5</v>
      </c>
      <c r="M88" s="25">
        <v>2</v>
      </c>
      <c r="N88" s="25"/>
      <c r="O88" s="25"/>
    </row>
    <row r="89" spans="2:15" ht="15.75" x14ac:dyDescent="0.25">
      <c r="B89" s="73">
        <v>403</v>
      </c>
      <c r="C89" s="128" t="s">
        <v>103</v>
      </c>
      <c r="D89" s="52" t="s">
        <v>116</v>
      </c>
      <c r="E89" s="27" t="s">
        <v>80</v>
      </c>
      <c r="F89" s="5" t="s">
        <v>49</v>
      </c>
      <c r="G89" s="17" t="s">
        <v>93</v>
      </c>
      <c r="H89" s="87">
        <v>13.47</v>
      </c>
      <c r="I89" s="34" t="s">
        <v>28</v>
      </c>
      <c r="J89" s="11" t="s">
        <v>108</v>
      </c>
      <c r="K89" s="25">
        <v>7.36</v>
      </c>
      <c r="L89" s="11">
        <v>4</v>
      </c>
      <c r="M89" s="25">
        <v>1.6</v>
      </c>
      <c r="N89" s="25"/>
      <c r="O89" s="25"/>
    </row>
    <row r="90" spans="2:15" ht="15.75" x14ac:dyDescent="0.25">
      <c r="B90" s="73">
        <v>410</v>
      </c>
      <c r="C90" s="128" t="s">
        <v>103</v>
      </c>
      <c r="D90" s="52" t="s">
        <v>116</v>
      </c>
      <c r="E90" s="27" t="s">
        <v>96</v>
      </c>
      <c r="F90" s="5" t="s">
        <v>49</v>
      </c>
      <c r="G90" s="17" t="s">
        <v>93</v>
      </c>
      <c r="H90" s="87">
        <v>28.07</v>
      </c>
      <c r="I90" s="34" t="s">
        <v>28</v>
      </c>
      <c r="J90" s="11" t="s">
        <v>108</v>
      </c>
      <c r="K90" s="25">
        <v>11.6</v>
      </c>
      <c r="L90" s="11">
        <v>6</v>
      </c>
      <c r="M90" s="25">
        <v>2.4</v>
      </c>
      <c r="N90" s="25"/>
      <c r="O90" s="25"/>
    </row>
    <row r="91" spans="2:15" ht="15.75" x14ac:dyDescent="0.25">
      <c r="B91" s="73">
        <v>411</v>
      </c>
      <c r="C91" s="128" t="s">
        <v>103</v>
      </c>
      <c r="D91" s="52" t="s">
        <v>116</v>
      </c>
      <c r="E91" s="27" t="s">
        <v>97</v>
      </c>
      <c r="F91" s="5" t="s">
        <v>49</v>
      </c>
      <c r="G91" s="17" t="s">
        <v>93</v>
      </c>
      <c r="H91" s="87">
        <v>21.6</v>
      </c>
      <c r="I91" s="34" t="s">
        <v>28</v>
      </c>
      <c r="J91" s="11" t="s">
        <v>108</v>
      </c>
      <c r="K91" s="25">
        <v>13.8</v>
      </c>
      <c r="L91" s="11">
        <v>4</v>
      </c>
      <c r="M91" s="25">
        <v>1.6</v>
      </c>
      <c r="N91" s="25"/>
      <c r="O91" s="25"/>
    </row>
    <row r="92" spans="2:15" ht="15.75" x14ac:dyDescent="0.25">
      <c r="B92" s="73">
        <v>412</v>
      </c>
      <c r="C92" s="128" t="s">
        <v>103</v>
      </c>
      <c r="D92" s="52" t="s">
        <v>116</v>
      </c>
      <c r="E92" s="27" t="s">
        <v>92</v>
      </c>
      <c r="F92" s="5" t="s">
        <v>49</v>
      </c>
      <c r="G92" s="17" t="s">
        <v>93</v>
      </c>
      <c r="H92" s="87">
        <v>28.07</v>
      </c>
      <c r="I92" s="34" t="s">
        <v>28</v>
      </c>
      <c r="J92" s="11" t="s">
        <v>108</v>
      </c>
      <c r="K92" s="25">
        <v>11.6</v>
      </c>
      <c r="L92" s="11">
        <v>4</v>
      </c>
      <c r="M92" s="25">
        <v>1.6</v>
      </c>
      <c r="N92" s="25"/>
      <c r="O92" s="25"/>
    </row>
    <row r="93" spans="2:15" ht="15.75" x14ac:dyDescent="0.25">
      <c r="B93" s="73">
        <v>414</v>
      </c>
      <c r="C93" s="128" t="s">
        <v>103</v>
      </c>
      <c r="D93" s="52" t="s">
        <v>116</v>
      </c>
      <c r="E93" s="27" t="s">
        <v>98</v>
      </c>
      <c r="F93" s="5" t="s">
        <v>49</v>
      </c>
      <c r="G93" s="17" t="s">
        <v>93</v>
      </c>
      <c r="H93" s="87">
        <v>13.49</v>
      </c>
      <c r="I93" s="34" t="s">
        <v>28</v>
      </c>
      <c r="J93" s="11" t="s">
        <v>108</v>
      </c>
      <c r="K93" s="25">
        <v>7.36</v>
      </c>
      <c r="L93" s="11">
        <v>4</v>
      </c>
      <c r="M93" s="25">
        <v>1.6</v>
      </c>
      <c r="N93" s="25"/>
      <c r="O93" s="25"/>
    </row>
    <row r="94" spans="2:15" ht="16.5" thickBot="1" x14ac:dyDescent="0.3">
      <c r="B94" s="4"/>
      <c r="C94" s="128"/>
      <c r="D94" s="52"/>
      <c r="E94" s="27"/>
      <c r="F94" s="5"/>
      <c r="G94" s="17"/>
      <c r="H94" s="87"/>
      <c r="I94" s="34"/>
      <c r="J94" s="11"/>
      <c r="K94" s="25"/>
      <c r="L94" s="11"/>
      <c r="M94" s="25"/>
      <c r="N94" s="25"/>
      <c r="O94" s="25"/>
    </row>
    <row r="95" spans="2:15" ht="16.5" thickBot="1" x14ac:dyDescent="0.3">
      <c r="B95" s="67" t="s">
        <v>16</v>
      </c>
      <c r="C95" s="130"/>
      <c r="D95" s="68"/>
      <c r="E95" s="69"/>
      <c r="F95" s="70"/>
      <c r="G95" s="69"/>
      <c r="H95" s="103">
        <f>SUM(H69:H94)</f>
        <v>494.31</v>
      </c>
      <c r="I95" s="72"/>
      <c r="J95" s="71"/>
      <c r="K95" s="113">
        <f>SUM(K69:K94)</f>
        <v>188.48000000000002</v>
      </c>
      <c r="L95" s="113">
        <f>SUM(L69:L94)</f>
        <v>96</v>
      </c>
      <c r="M95" s="113">
        <f>SUM(M69:M94)</f>
        <v>38.400000000000013</v>
      </c>
      <c r="N95" s="113">
        <f>SUM(N69:N94)</f>
        <v>1</v>
      </c>
      <c r="O95" s="113">
        <f>SUM(O69:O94)</f>
        <v>3.3</v>
      </c>
    </row>
    <row r="96" spans="2:15" ht="15.75" thickBot="1" x14ac:dyDescent="0.3">
      <c r="K96" s="110" t="s">
        <v>31</v>
      </c>
      <c r="L96" s="111">
        <v>96</v>
      </c>
      <c r="M96" s="111"/>
      <c r="N96" s="111">
        <f>N95</f>
        <v>1</v>
      </c>
      <c r="O96" s="112"/>
    </row>
    <row r="97" spans="1:15" x14ac:dyDescent="0.25">
      <c r="K97" s="106"/>
      <c r="L97" s="106"/>
      <c r="M97" s="106"/>
      <c r="N97" s="106"/>
      <c r="O97" s="106"/>
    </row>
    <row r="98" spans="1:15" ht="16.5" thickBot="1" x14ac:dyDescent="0.3">
      <c r="A98" s="8"/>
      <c r="B98" s="8"/>
      <c r="C98" s="15"/>
      <c r="D98" s="53"/>
      <c r="E98" s="15"/>
      <c r="F98" s="8"/>
      <c r="G98" s="8"/>
      <c r="H98" s="15"/>
      <c r="I98" s="20"/>
      <c r="J98" s="8"/>
      <c r="K98" s="8"/>
      <c r="L98" s="8"/>
      <c r="M98" s="8"/>
      <c r="N98" s="8"/>
      <c r="O98" s="8"/>
    </row>
    <row r="99" spans="1:15" ht="16.5" thickBot="1" x14ac:dyDescent="0.3">
      <c r="B99" s="217" t="s">
        <v>19</v>
      </c>
      <c r="C99" s="218"/>
      <c r="D99" s="218"/>
      <c r="E99" s="219"/>
      <c r="F99" s="10"/>
      <c r="G99" s="14"/>
      <c r="H99" s="57"/>
      <c r="I99" s="18"/>
      <c r="J99" s="10"/>
      <c r="K99" s="14"/>
      <c r="L99" s="10"/>
      <c r="M99" s="14"/>
      <c r="N99" s="14"/>
      <c r="O99" s="14"/>
    </row>
    <row r="100" spans="1:15" x14ac:dyDescent="0.25">
      <c r="B100" s="199">
        <v>301</v>
      </c>
      <c r="C100" s="153" t="s">
        <v>103</v>
      </c>
      <c r="D100" s="153" t="s">
        <v>113</v>
      </c>
      <c r="E100" s="153">
        <v>301</v>
      </c>
      <c r="F100" s="200" t="s">
        <v>99</v>
      </c>
      <c r="G100" s="154" t="s">
        <v>93</v>
      </c>
      <c r="H100" s="155">
        <v>48.62</v>
      </c>
      <c r="I100" s="155" t="s">
        <v>29</v>
      </c>
      <c r="J100" s="154" t="s">
        <v>108</v>
      </c>
      <c r="K100" s="201">
        <v>17.28</v>
      </c>
      <c r="L100" s="202">
        <v>10</v>
      </c>
      <c r="M100" s="201">
        <v>6</v>
      </c>
      <c r="N100" s="154"/>
      <c r="O100" s="150"/>
    </row>
    <row r="101" spans="1:15" x14ac:dyDescent="0.25">
      <c r="B101" s="203">
        <v>310</v>
      </c>
      <c r="C101" s="144" t="s">
        <v>103</v>
      </c>
      <c r="D101" s="144" t="s">
        <v>113</v>
      </c>
      <c r="E101" s="144">
        <v>310</v>
      </c>
      <c r="F101" s="146" t="s">
        <v>99</v>
      </c>
      <c r="G101" s="145" t="s">
        <v>93</v>
      </c>
      <c r="H101" s="147">
        <v>19.5</v>
      </c>
      <c r="I101" s="151" t="s">
        <v>29</v>
      </c>
      <c r="J101" s="145" t="s">
        <v>108</v>
      </c>
      <c r="K101" s="145">
        <v>8.64</v>
      </c>
      <c r="L101" s="145">
        <v>4</v>
      </c>
      <c r="M101" s="145">
        <v>1.6</v>
      </c>
      <c r="N101" s="145"/>
      <c r="O101" s="143"/>
    </row>
    <row r="102" spans="1:15" ht="18.75" x14ac:dyDescent="0.25">
      <c r="B102" s="148"/>
      <c r="C102" s="144"/>
      <c r="D102" s="144"/>
      <c r="E102" s="144"/>
      <c r="F102" s="146"/>
      <c r="G102" s="145"/>
      <c r="H102" s="147"/>
      <c r="I102" s="151"/>
      <c r="J102" s="145"/>
      <c r="K102" s="145"/>
      <c r="L102" s="145"/>
      <c r="M102" s="145"/>
      <c r="N102" s="143"/>
      <c r="O102" s="143"/>
    </row>
    <row r="103" spans="1:15" ht="18.75" x14ac:dyDescent="0.25">
      <c r="B103" s="148"/>
      <c r="C103" s="144"/>
      <c r="D103" s="144"/>
      <c r="E103" s="144"/>
      <c r="F103" s="146"/>
      <c r="G103" s="145"/>
      <c r="H103" s="147"/>
      <c r="I103" s="151"/>
      <c r="J103" s="11"/>
      <c r="K103" s="145"/>
      <c r="L103" s="145"/>
      <c r="M103" s="145"/>
      <c r="N103" s="143"/>
      <c r="O103" s="143"/>
    </row>
    <row r="104" spans="1:15" ht="18.75" x14ac:dyDescent="0.25">
      <c r="B104" s="148"/>
      <c r="C104" s="144"/>
      <c r="D104" s="144"/>
      <c r="E104" s="144"/>
      <c r="F104" s="146"/>
      <c r="G104" s="145"/>
      <c r="H104" s="147"/>
      <c r="I104" s="151"/>
      <c r="J104" s="145"/>
      <c r="K104" s="145"/>
      <c r="L104" s="145"/>
      <c r="M104" s="145"/>
      <c r="N104" s="143"/>
      <c r="O104" s="143"/>
    </row>
    <row r="105" spans="1:15" ht="18.75" x14ac:dyDescent="0.25">
      <c r="B105" s="148"/>
      <c r="C105" s="144"/>
      <c r="D105" s="144"/>
      <c r="E105" s="144"/>
      <c r="F105" s="146"/>
      <c r="G105" s="145"/>
      <c r="H105" s="147"/>
      <c r="I105" s="151"/>
      <c r="J105" s="145"/>
      <c r="K105" s="145"/>
      <c r="L105" s="145"/>
      <c r="M105" s="145"/>
      <c r="N105" s="143"/>
      <c r="O105" s="143"/>
    </row>
    <row r="106" spans="1:15" ht="18.75" x14ac:dyDescent="0.25">
      <c r="B106" s="148"/>
      <c r="C106" s="144"/>
      <c r="D106" s="144"/>
      <c r="E106" s="144"/>
      <c r="F106" s="146"/>
      <c r="G106" s="145"/>
      <c r="H106" s="147"/>
      <c r="I106" s="151"/>
      <c r="J106" s="145"/>
      <c r="K106" s="145"/>
      <c r="L106" s="145"/>
      <c r="M106" s="145"/>
      <c r="N106" s="143"/>
      <c r="O106" s="143"/>
    </row>
    <row r="107" spans="1:15" ht="15.75" thickBot="1" x14ac:dyDescent="0.3">
      <c r="A107" s="211"/>
      <c r="B107" s="5"/>
      <c r="C107" s="49"/>
      <c r="D107" s="49"/>
      <c r="E107" s="27"/>
      <c r="F107" s="5"/>
      <c r="G107" s="5"/>
      <c r="H107" s="212"/>
      <c r="I107" s="213"/>
      <c r="J107" s="5"/>
      <c r="K107" s="5"/>
      <c r="L107" s="5"/>
      <c r="M107" s="5"/>
      <c r="N107" s="5"/>
      <c r="O107" s="5"/>
    </row>
    <row r="108" spans="1:15" ht="16.5" thickBot="1" x14ac:dyDescent="0.3">
      <c r="B108" s="74" t="s">
        <v>16</v>
      </c>
      <c r="C108" s="131"/>
      <c r="D108" s="75"/>
      <c r="E108" s="76"/>
      <c r="F108" s="77"/>
      <c r="G108" s="76"/>
      <c r="H108" s="78">
        <f>SUM(H100:H107)</f>
        <v>68.12</v>
      </c>
      <c r="I108" s="79"/>
      <c r="J108" s="79"/>
      <c r="K108" s="109">
        <f>SUM(K100:K107)</f>
        <v>25.92</v>
      </c>
      <c r="L108" s="109">
        <f>SUM(L100:L107)</f>
        <v>14</v>
      </c>
      <c r="M108" s="109">
        <f>SUM(M100:M107)</f>
        <v>7.6</v>
      </c>
      <c r="N108" s="109">
        <f>SUM(N100:N107)</f>
        <v>0</v>
      </c>
      <c r="O108" s="109">
        <f>SUM(O107:O107)</f>
        <v>0</v>
      </c>
    </row>
    <row r="109" spans="1:15" ht="16.5" thickBot="1" x14ac:dyDescent="0.3">
      <c r="B109" s="8"/>
      <c r="C109" s="15"/>
      <c r="D109" s="53"/>
      <c r="E109" s="15"/>
      <c r="F109" s="8"/>
      <c r="G109" s="8"/>
      <c r="H109" s="15"/>
      <c r="I109" s="20"/>
      <c r="K109" s="110" t="s">
        <v>31</v>
      </c>
      <c r="L109" s="111">
        <f>L108</f>
        <v>14</v>
      </c>
      <c r="M109" s="111">
        <f>M108</f>
        <v>7.6</v>
      </c>
      <c r="N109" s="111">
        <f>N108</f>
        <v>0</v>
      </c>
      <c r="O109" s="112">
        <f>SUM(O107:O107)</f>
        <v>0</v>
      </c>
    </row>
    <row r="110" spans="1:15" ht="18.75" x14ac:dyDescent="0.25">
      <c r="B110" s="220"/>
      <c r="C110" s="220"/>
      <c r="D110" s="221"/>
      <c r="E110" s="221"/>
      <c r="F110" s="30"/>
      <c r="G110" s="8"/>
      <c r="H110" s="15"/>
      <c r="I110" s="8"/>
    </row>
    <row r="111" spans="1:15" ht="19.5" thickBot="1" x14ac:dyDescent="0.3">
      <c r="B111" s="205"/>
      <c r="C111" s="205"/>
      <c r="D111" s="206"/>
      <c r="E111" s="206"/>
      <c r="F111" s="30"/>
      <c r="G111" s="8"/>
      <c r="H111" s="15"/>
      <c r="I111" s="8"/>
    </row>
    <row r="112" spans="1:15" ht="16.5" thickBot="1" x14ac:dyDescent="0.3">
      <c r="B112" s="222" t="s">
        <v>82</v>
      </c>
      <c r="C112" s="223"/>
      <c r="D112" s="223"/>
      <c r="E112" s="224"/>
      <c r="F112" s="10"/>
      <c r="G112" s="14"/>
      <c r="H112" s="57"/>
      <c r="I112" s="18"/>
      <c r="J112" s="10"/>
      <c r="K112" s="14"/>
      <c r="L112" s="10"/>
      <c r="M112" s="14"/>
      <c r="N112" s="14"/>
      <c r="O112" s="14"/>
    </row>
    <row r="113" spans="2:15" ht="18.75" x14ac:dyDescent="0.25">
      <c r="B113" s="165"/>
      <c r="C113" s="166"/>
      <c r="D113" s="166"/>
      <c r="E113" s="167"/>
      <c r="F113" s="22"/>
      <c r="G113" s="22"/>
      <c r="H113" s="22"/>
      <c r="I113" s="22"/>
      <c r="J113" s="22"/>
      <c r="K113" s="22"/>
      <c r="L113" s="22"/>
      <c r="M113" s="22"/>
      <c r="N113" s="22"/>
      <c r="O113" s="168"/>
    </row>
    <row r="114" spans="2:15" ht="15.75" x14ac:dyDescent="0.25">
      <c r="B114" s="171">
        <v>3</v>
      </c>
      <c r="C114" s="96" t="s">
        <v>103</v>
      </c>
      <c r="D114" s="48" t="s">
        <v>104</v>
      </c>
      <c r="E114" s="31" t="s">
        <v>124</v>
      </c>
      <c r="F114" s="1" t="s">
        <v>53</v>
      </c>
      <c r="G114" s="1" t="s">
        <v>44</v>
      </c>
      <c r="H114" s="149">
        <v>14.52</v>
      </c>
      <c r="I114" s="164" t="s">
        <v>42</v>
      </c>
      <c r="J114" s="1"/>
      <c r="K114" s="1"/>
      <c r="L114" s="1">
        <v>2</v>
      </c>
      <c r="M114" s="204" t="s">
        <v>125</v>
      </c>
      <c r="N114" s="1"/>
      <c r="O114" s="1"/>
    </row>
    <row r="115" spans="2:15" ht="15.75" x14ac:dyDescent="0.25">
      <c r="B115" s="1">
        <v>4</v>
      </c>
      <c r="C115" s="48" t="s">
        <v>103</v>
      </c>
      <c r="D115" s="48" t="s">
        <v>104</v>
      </c>
      <c r="E115" s="31" t="s">
        <v>126</v>
      </c>
      <c r="F115" s="1" t="s">
        <v>53</v>
      </c>
      <c r="G115" s="1" t="s">
        <v>44</v>
      </c>
      <c r="H115" s="149">
        <v>14.52</v>
      </c>
      <c r="I115" s="164" t="s">
        <v>42</v>
      </c>
      <c r="J115" s="1"/>
      <c r="K115" s="1"/>
      <c r="L115" s="1">
        <v>2</v>
      </c>
      <c r="M115" s="1">
        <v>0.8</v>
      </c>
      <c r="N115" s="1"/>
      <c r="O115" s="1"/>
    </row>
    <row r="116" spans="2:15" ht="15.75" x14ac:dyDescent="0.25">
      <c r="B116" s="1">
        <v>5</v>
      </c>
      <c r="C116" s="48" t="s">
        <v>103</v>
      </c>
      <c r="D116" s="48" t="s">
        <v>104</v>
      </c>
      <c r="E116" s="31" t="s">
        <v>127</v>
      </c>
      <c r="F116" s="1" t="s">
        <v>53</v>
      </c>
      <c r="G116" s="1" t="s">
        <v>44</v>
      </c>
      <c r="H116" s="149">
        <v>46.92</v>
      </c>
      <c r="I116" s="164" t="s">
        <v>42</v>
      </c>
      <c r="J116" s="1"/>
      <c r="K116" s="1"/>
      <c r="L116" s="1">
        <v>6</v>
      </c>
      <c r="M116" s="1">
        <v>2.4</v>
      </c>
      <c r="N116" s="1"/>
      <c r="O116" s="1"/>
    </row>
    <row r="117" spans="2:15" ht="15.75" x14ac:dyDescent="0.25">
      <c r="B117" s="1"/>
      <c r="C117" s="48" t="s">
        <v>103</v>
      </c>
      <c r="D117" s="48" t="s">
        <v>105</v>
      </c>
      <c r="E117" s="31"/>
      <c r="F117" s="1" t="s">
        <v>100</v>
      </c>
      <c r="G117" s="1" t="s">
        <v>44</v>
      </c>
      <c r="H117" s="149">
        <v>1.8</v>
      </c>
      <c r="I117" s="164" t="s">
        <v>42</v>
      </c>
      <c r="J117" s="1"/>
      <c r="K117" s="1"/>
      <c r="L117" s="1">
        <v>1</v>
      </c>
      <c r="M117" s="1">
        <v>0.06</v>
      </c>
      <c r="N117" s="1"/>
      <c r="O117" s="1"/>
    </row>
    <row r="118" spans="2:15" ht="15.75" x14ac:dyDescent="0.25">
      <c r="B118" s="171"/>
      <c r="C118" s="96" t="s">
        <v>103</v>
      </c>
      <c r="D118" s="48" t="s">
        <v>122</v>
      </c>
      <c r="E118" s="31"/>
      <c r="F118" s="1" t="s">
        <v>100</v>
      </c>
      <c r="G118" s="1" t="s">
        <v>44</v>
      </c>
      <c r="H118" s="149">
        <v>1.8</v>
      </c>
      <c r="I118" s="163" t="s">
        <v>42</v>
      </c>
      <c r="J118" s="1"/>
      <c r="K118" s="1"/>
      <c r="L118" s="1">
        <v>1</v>
      </c>
      <c r="M118" s="1">
        <v>0.06</v>
      </c>
      <c r="N118" s="1"/>
      <c r="O118" s="1"/>
    </row>
    <row r="119" spans="2:15" ht="15.75" x14ac:dyDescent="0.25">
      <c r="B119" s="171"/>
      <c r="C119" s="96" t="s">
        <v>103</v>
      </c>
      <c r="D119" s="48" t="s">
        <v>113</v>
      </c>
      <c r="E119" s="31"/>
      <c r="F119" s="1" t="s">
        <v>100</v>
      </c>
      <c r="G119" s="1" t="s">
        <v>44</v>
      </c>
      <c r="H119" s="149">
        <v>1.44</v>
      </c>
      <c r="I119" s="163" t="s">
        <v>42</v>
      </c>
      <c r="J119" s="1"/>
      <c r="K119" s="1"/>
      <c r="L119" s="1">
        <v>1</v>
      </c>
      <c r="M119" s="1">
        <v>0.06</v>
      </c>
      <c r="N119" s="1"/>
      <c r="O119" s="1"/>
    </row>
    <row r="120" spans="2:15" ht="15.75" x14ac:dyDescent="0.25">
      <c r="B120" s="171"/>
      <c r="C120" s="96" t="s">
        <v>103</v>
      </c>
      <c r="D120" s="48" t="s">
        <v>116</v>
      </c>
      <c r="E120" s="31"/>
      <c r="F120" s="1" t="s">
        <v>100</v>
      </c>
      <c r="G120" s="1" t="s">
        <v>44</v>
      </c>
      <c r="H120" s="149">
        <v>2.4500000000000002</v>
      </c>
      <c r="I120" s="163" t="s">
        <v>42</v>
      </c>
      <c r="J120" s="1"/>
      <c r="K120" s="1"/>
      <c r="L120" s="1">
        <v>1</v>
      </c>
      <c r="M120" s="1">
        <v>0.06</v>
      </c>
      <c r="N120" s="1"/>
      <c r="O120" s="1"/>
    </row>
    <row r="121" spans="2:15" ht="15.75" x14ac:dyDescent="0.25">
      <c r="B121" s="171"/>
      <c r="C121" s="96"/>
      <c r="D121" s="48"/>
      <c r="E121" s="31"/>
      <c r="F121" s="1"/>
      <c r="G121" s="1"/>
      <c r="H121" s="149"/>
      <c r="I121" s="163"/>
      <c r="J121" s="1"/>
      <c r="K121" s="1"/>
      <c r="L121" s="1"/>
      <c r="M121" s="1"/>
      <c r="N121" s="1"/>
      <c r="O121" s="1"/>
    </row>
    <row r="122" spans="2:15" ht="15.75" x14ac:dyDescent="0.25">
      <c r="B122" s="171"/>
      <c r="C122" s="96"/>
      <c r="D122" s="48"/>
      <c r="E122" s="31"/>
      <c r="F122" s="1"/>
      <c r="G122" s="1"/>
      <c r="H122" s="149"/>
      <c r="I122" s="163"/>
      <c r="J122" s="1"/>
      <c r="K122" s="1"/>
      <c r="L122" s="1"/>
      <c r="M122" s="1"/>
      <c r="N122" s="1"/>
      <c r="O122" s="1"/>
    </row>
    <row r="123" spans="2:15" ht="15.75" x14ac:dyDescent="0.25">
      <c r="B123" s="171"/>
      <c r="C123" s="96"/>
      <c r="D123" s="48"/>
      <c r="E123" s="31"/>
      <c r="F123" s="1"/>
      <c r="G123" s="1"/>
      <c r="H123" s="149"/>
      <c r="I123" s="163"/>
      <c r="J123" s="1"/>
      <c r="K123" s="1"/>
      <c r="L123" s="1"/>
      <c r="M123" s="1"/>
      <c r="N123" s="1"/>
      <c r="O123" s="1"/>
    </row>
    <row r="124" spans="2:15" ht="15.75" x14ac:dyDescent="0.25">
      <c r="B124" s="171"/>
      <c r="C124" s="96"/>
      <c r="D124" s="48"/>
      <c r="E124" s="31"/>
      <c r="F124" s="1"/>
      <c r="G124" s="1"/>
      <c r="H124" s="149"/>
      <c r="I124" s="163"/>
      <c r="J124" s="1"/>
      <c r="K124" s="1"/>
      <c r="L124" s="1"/>
      <c r="M124" s="1"/>
      <c r="N124" s="1"/>
      <c r="O124" s="1"/>
    </row>
    <row r="125" spans="2:15" ht="15.75" x14ac:dyDescent="0.25">
      <c r="B125" s="171"/>
      <c r="C125" s="96"/>
      <c r="D125" s="48"/>
      <c r="E125" s="31"/>
      <c r="F125" s="1"/>
      <c r="G125" s="1"/>
      <c r="H125" s="149"/>
      <c r="I125" s="163"/>
      <c r="J125" s="1"/>
      <c r="K125" s="1"/>
      <c r="L125" s="1"/>
      <c r="M125" s="1"/>
      <c r="N125" s="1"/>
      <c r="O125" s="1"/>
    </row>
    <row r="126" spans="2:15" ht="15.75" x14ac:dyDescent="0.25">
      <c r="B126" s="171"/>
      <c r="C126" s="96"/>
      <c r="D126" s="48"/>
      <c r="E126" s="31"/>
      <c r="F126" s="1"/>
      <c r="G126" s="1"/>
      <c r="H126" s="149"/>
      <c r="I126" s="163"/>
      <c r="J126" s="1"/>
      <c r="K126" s="1"/>
      <c r="L126" s="1"/>
      <c r="M126" s="1"/>
      <c r="N126" s="1"/>
      <c r="O126" s="1"/>
    </row>
    <row r="127" spans="2:15" ht="15.75" x14ac:dyDescent="0.25">
      <c r="B127" s="1"/>
      <c r="C127" s="48"/>
      <c r="D127" s="48"/>
      <c r="E127" s="31"/>
      <c r="F127" s="1"/>
      <c r="G127" s="1"/>
      <c r="H127" s="149"/>
      <c r="I127" s="164"/>
      <c r="J127" s="1"/>
      <c r="K127" s="1"/>
      <c r="L127" s="1"/>
      <c r="M127" s="1"/>
      <c r="N127" s="1"/>
      <c r="O127" s="1"/>
    </row>
    <row r="128" spans="2:15" ht="15" customHeight="1" thickBot="1" x14ac:dyDescent="0.3">
      <c r="B128" s="169" t="s">
        <v>16</v>
      </c>
      <c r="C128" s="170"/>
      <c r="D128" s="157"/>
      <c r="E128" s="158"/>
      <c r="F128" s="159"/>
      <c r="G128" s="158"/>
      <c r="H128" s="160">
        <f>SUM(H114:H127)</f>
        <v>83.45</v>
      </c>
      <c r="I128" s="161"/>
      <c r="J128" s="161"/>
      <c r="K128" s="162">
        <f>SUM(K114:K127)</f>
        <v>0</v>
      </c>
      <c r="L128" s="162">
        <f>SUM(L114:L127)</f>
        <v>14</v>
      </c>
      <c r="M128" s="162">
        <f>SUM(M114:M127)</f>
        <v>3.4400000000000004</v>
      </c>
      <c r="N128" s="162">
        <f>SUM(N114:N127)</f>
        <v>0</v>
      </c>
      <c r="O128" s="162">
        <f>SUM(O114:O127)</f>
        <v>0</v>
      </c>
    </row>
    <row r="129" spans="2:16" ht="15" customHeight="1" thickBot="1" x14ac:dyDescent="0.3">
      <c r="B129" s="8"/>
      <c r="C129" s="15"/>
      <c r="D129" s="53"/>
      <c r="E129" s="15"/>
      <c r="F129" s="8"/>
      <c r="G129" s="8"/>
      <c r="H129" s="15"/>
      <c r="I129" s="20"/>
      <c r="K129" s="110" t="s">
        <v>31</v>
      </c>
      <c r="L129" s="111">
        <v>14</v>
      </c>
      <c r="M129" s="111"/>
      <c r="N129" s="111">
        <v>0</v>
      </c>
      <c r="O129" s="112" t="s">
        <v>128</v>
      </c>
    </row>
    <row r="130" spans="2:16" ht="15" customHeight="1" x14ac:dyDescent="0.25">
      <c r="B130" s="8"/>
      <c r="C130" s="15"/>
      <c r="D130" s="53"/>
      <c r="E130" s="15"/>
      <c r="F130" s="8"/>
      <c r="G130" s="8"/>
      <c r="H130" s="15"/>
      <c r="I130" s="20"/>
      <c r="K130" s="106"/>
      <c r="L130" s="106"/>
      <c r="M130" s="106"/>
      <c r="N130" s="106"/>
      <c r="O130" s="106"/>
    </row>
    <row r="131" spans="2:16" ht="15" customHeight="1" x14ac:dyDescent="0.25">
      <c r="B131" s="8"/>
      <c r="C131" s="15"/>
      <c r="D131" s="53"/>
      <c r="E131" s="15"/>
      <c r="F131" s="8"/>
      <c r="G131" s="8"/>
      <c r="H131" s="15"/>
      <c r="I131" s="20"/>
      <c r="K131" s="106"/>
      <c r="L131" s="106"/>
      <c r="M131" s="106"/>
      <c r="N131" s="106"/>
      <c r="O131" s="106"/>
    </row>
    <row r="132" spans="2:16" ht="15" customHeight="1" x14ac:dyDescent="0.25">
      <c r="B132" s="8"/>
      <c r="C132" s="15"/>
      <c r="D132" s="53"/>
      <c r="E132" s="15"/>
      <c r="F132" s="8"/>
      <c r="G132" s="8"/>
      <c r="H132" s="15"/>
      <c r="I132" s="20"/>
      <c r="K132" s="106"/>
      <c r="L132" s="106"/>
      <c r="M132" s="106"/>
      <c r="N132" s="106"/>
      <c r="O132" s="106"/>
    </row>
    <row r="133" spans="2:16" ht="15" customHeight="1" x14ac:dyDescent="0.25">
      <c r="B133" s="8"/>
      <c r="C133" s="15"/>
      <c r="D133" s="53"/>
      <c r="E133" s="15"/>
      <c r="F133" s="8"/>
      <c r="G133" s="8"/>
      <c r="H133" s="15"/>
      <c r="I133" s="20"/>
      <c r="K133" s="106"/>
      <c r="L133" s="106"/>
      <c r="M133" s="106"/>
      <c r="N133" s="106"/>
      <c r="O133" s="106"/>
    </row>
    <row r="134" spans="2:16" ht="15" customHeight="1" x14ac:dyDescent="0.25">
      <c r="B134" s="8"/>
      <c r="C134" s="15"/>
      <c r="D134" s="53"/>
      <c r="E134" s="15"/>
      <c r="F134" s="8"/>
      <c r="G134" s="8"/>
      <c r="H134" s="15"/>
      <c r="I134" s="20"/>
      <c r="K134" s="106"/>
      <c r="L134" s="106"/>
      <c r="M134" s="106"/>
      <c r="N134" s="106"/>
      <c r="O134" s="106"/>
    </row>
    <row r="135" spans="2:16" ht="15" customHeight="1" x14ac:dyDescent="0.25">
      <c r="B135" s="8"/>
      <c r="C135" s="15"/>
      <c r="D135" s="53"/>
      <c r="E135" s="15"/>
      <c r="F135" s="8"/>
      <c r="G135" s="8"/>
      <c r="H135" s="15"/>
      <c r="I135" s="20"/>
      <c r="K135" s="106"/>
      <c r="L135" s="106"/>
      <c r="M135" s="106"/>
      <c r="N135" s="106"/>
      <c r="O135" s="106"/>
    </row>
    <row r="136" spans="2:16" ht="15" customHeight="1" x14ac:dyDescent="0.25">
      <c r="B136" s="8"/>
      <c r="C136" s="15"/>
      <c r="D136" s="53"/>
      <c r="E136" s="15"/>
      <c r="F136" s="8"/>
      <c r="G136" s="8"/>
      <c r="H136" s="15"/>
      <c r="I136" s="20"/>
      <c r="K136" s="106"/>
      <c r="L136" s="106"/>
      <c r="M136" s="106"/>
      <c r="N136" s="106"/>
      <c r="O136" s="106"/>
    </row>
    <row r="137" spans="2:16" ht="15" customHeight="1" x14ac:dyDescent="0.25">
      <c r="B137" s="8"/>
      <c r="C137" s="15"/>
      <c r="D137" s="53"/>
      <c r="E137" s="15"/>
      <c r="F137" s="8"/>
      <c r="G137" s="8"/>
      <c r="H137" s="15"/>
      <c r="I137" s="20"/>
      <c r="K137" s="106"/>
      <c r="L137" s="106"/>
      <c r="M137" s="106"/>
      <c r="N137" s="106"/>
      <c r="O137" s="106"/>
    </row>
    <row r="138" spans="2:16" ht="15" customHeight="1" x14ac:dyDescent="0.25">
      <c r="B138" s="8"/>
      <c r="C138" s="15"/>
      <c r="D138" s="53"/>
      <c r="E138" s="15"/>
      <c r="F138" s="8"/>
      <c r="G138" s="8"/>
      <c r="H138" s="15"/>
      <c r="I138" s="20"/>
      <c r="K138" s="106"/>
      <c r="L138" s="106"/>
      <c r="M138" s="106"/>
      <c r="N138" s="106"/>
      <c r="O138" s="106"/>
    </row>
    <row r="139" spans="2:16" ht="15" customHeight="1" x14ac:dyDescent="0.25">
      <c r="B139" s="8"/>
      <c r="C139" s="15"/>
      <c r="D139" s="53"/>
      <c r="E139" s="15"/>
      <c r="F139" s="8"/>
      <c r="G139" s="8"/>
      <c r="H139" s="15"/>
      <c r="I139" s="20"/>
      <c r="K139" s="106"/>
      <c r="L139" s="106"/>
      <c r="M139" s="106"/>
      <c r="N139" s="106"/>
      <c r="O139" s="106"/>
    </row>
    <row r="140" spans="2:16" ht="15" customHeight="1" x14ac:dyDescent="0.25">
      <c r="B140" s="8"/>
      <c r="C140" s="15"/>
      <c r="D140" s="53"/>
      <c r="E140" s="15"/>
      <c r="F140" s="8"/>
      <c r="G140" s="8"/>
      <c r="H140" s="15"/>
      <c r="I140" s="20"/>
      <c r="K140" s="106"/>
      <c r="L140" s="106"/>
      <c r="M140" s="106"/>
      <c r="N140" s="106"/>
      <c r="O140" s="106"/>
    </row>
    <row r="141" spans="2:16" ht="18.75" x14ac:dyDescent="0.3">
      <c r="D141" s="23" t="s">
        <v>6</v>
      </c>
      <c r="E141" s="12"/>
      <c r="F141" s="55"/>
      <c r="I141" s="55"/>
      <c r="J141" s="115"/>
      <c r="K141" s="115"/>
      <c r="L141" s="105"/>
    </row>
    <row r="142" spans="2:16" ht="15.75" thickBot="1" x14ac:dyDescent="0.3">
      <c r="F142" s="55"/>
      <c r="I142" s="90"/>
    </row>
    <row r="143" spans="2:16" ht="15.75" thickBot="1" x14ac:dyDescent="0.3">
      <c r="D143" s="7" t="s">
        <v>11</v>
      </c>
      <c r="E143" s="7" t="s">
        <v>12</v>
      </c>
      <c r="F143" s="7" t="s">
        <v>13</v>
      </c>
      <c r="I143" s="55"/>
      <c r="J143" s="185"/>
      <c r="K143" s="185"/>
      <c r="L143" s="185"/>
      <c r="M143" s="186"/>
      <c r="N143" s="187"/>
      <c r="O143" s="8"/>
      <c r="P143" s="8"/>
    </row>
    <row r="144" spans="2:16" ht="15.75" thickBot="1" x14ac:dyDescent="0.3">
      <c r="C144"/>
      <c r="F144" s="55"/>
      <c r="I144" s="55"/>
      <c r="J144" s="8"/>
      <c r="K144" s="8"/>
      <c r="L144" s="8"/>
      <c r="M144" s="8"/>
      <c r="N144" s="8"/>
      <c r="O144" s="8"/>
      <c r="P144" s="8"/>
    </row>
    <row r="145" spans="3:16" ht="18.75" x14ac:dyDescent="0.3">
      <c r="C145"/>
      <c r="D145" s="42" t="s">
        <v>8</v>
      </c>
      <c r="E145" s="176"/>
      <c r="F145" s="180">
        <f>H47</f>
        <v>417.65999999999991</v>
      </c>
      <c r="I145" s="91"/>
      <c r="J145" s="92"/>
      <c r="K145" s="188"/>
      <c r="L145" s="188"/>
      <c r="M145" s="189"/>
      <c r="N145" s="189"/>
      <c r="O145" s="8"/>
      <c r="P145" s="189"/>
    </row>
    <row r="146" spans="3:16" ht="18.75" x14ac:dyDescent="0.3">
      <c r="C146"/>
      <c r="D146" s="43" t="s">
        <v>9</v>
      </c>
      <c r="E146" s="177"/>
      <c r="F146" s="181">
        <f>H62</f>
        <v>0</v>
      </c>
      <c r="I146" s="55"/>
      <c r="J146" s="92"/>
      <c r="K146" s="188"/>
      <c r="L146" s="188"/>
      <c r="M146" s="189"/>
      <c r="N146" s="189"/>
      <c r="O146" s="8"/>
      <c r="P146" s="189"/>
    </row>
    <row r="147" spans="3:16" ht="18.75" x14ac:dyDescent="0.3">
      <c r="C147"/>
      <c r="D147" s="44" t="s">
        <v>23</v>
      </c>
      <c r="E147" s="178"/>
      <c r="F147" s="182">
        <f>H95</f>
        <v>494.31</v>
      </c>
      <c r="I147" s="55"/>
      <c r="J147" s="190"/>
      <c r="K147" s="191"/>
      <c r="L147" s="192"/>
      <c r="M147" s="193"/>
      <c r="N147" s="193"/>
      <c r="O147" s="8"/>
      <c r="P147" s="189"/>
    </row>
    <row r="148" spans="3:16" ht="18.75" x14ac:dyDescent="0.3">
      <c r="C148"/>
      <c r="D148" s="45" t="s">
        <v>10</v>
      </c>
      <c r="E148" s="179"/>
      <c r="F148" s="183">
        <f>H108</f>
        <v>68.12</v>
      </c>
      <c r="I148" s="55"/>
      <c r="J148" s="92"/>
      <c r="K148" s="188"/>
      <c r="L148" s="188"/>
      <c r="M148" s="189"/>
      <c r="N148" s="189"/>
      <c r="O148" s="8"/>
      <c r="P148" s="189"/>
    </row>
    <row r="149" spans="3:16" ht="18.75" x14ac:dyDescent="0.3">
      <c r="C149"/>
      <c r="D149" s="60" t="s">
        <v>24</v>
      </c>
      <c r="E149" s="61"/>
      <c r="F149" s="62">
        <f>H128</f>
        <v>83.45</v>
      </c>
      <c r="I149" s="55"/>
      <c r="J149" s="92"/>
      <c r="K149" s="188"/>
      <c r="L149" s="188"/>
      <c r="M149" s="189"/>
      <c r="N149" s="189"/>
      <c r="O149" s="8"/>
      <c r="P149" s="189"/>
    </row>
    <row r="150" spans="3:16" ht="18.75" x14ac:dyDescent="0.3">
      <c r="C150"/>
      <c r="D150" s="107" t="s">
        <v>83</v>
      </c>
      <c r="E150" s="108"/>
      <c r="F150" s="184">
        <f>K47+K62+K95+K108+K128</f>
        <v>240</v>
      </c>
      <c r="G150" s="175"/>
      <c r="H150" s="194" t="s">
        <v>84</v>
      </c>
      <c r="I150" s="123"/>
      <c r="J150" s="92"/>
      <c r="K150" s="195"/>
      <c r="L150" s="195"/>
      <c r="M150" s="196"/>
      <c r="N150" s="196"/>
      <c r="O150" s="8"/>
      <c r="P150" s="189"/>
    </row>
    <row r="151" spans="3:16" ht="19.5" thickBot="1" x14ac:dyDescent="0.35">
      <c r="C151"/>
      <c r="D151" s="29" t="s">
        <v>32</v>
      </c>
      <c r="E151" s="80"/>
      <c r="F151" s="58">
        <f>M47+O47+M95+O95+M108+O108+M128+O128</f>
        <v>82.570000000000007</v>
      </c>
      <c r="G151" s="8"/>
      <c r="H151" s="8"/>
      <c r="I151" s="55"/>
      <c r="J151" s="92"/>
      <c r="K151" s="188"/>
      <c r="L151" s="188"/>
      <c r="M151" s="189"/>
      <c r="N151" s="189"/>
      <c r="O151" s="8"/>
      <c r="P151" s="8"/>
    </row>
    <row r="152" spans="3:16" ht="19.5" thickBot="1" x14ac:dyDescent="0.35">
      <c r="C152"/>
      <c r="D152" s="6" t="s">
        <v>7</v>
      </c>
      <c r="E152" s="19"/>
      <c r="F152" s="59">
        <f>SUM(F145:F149)</f>
        <v>1063.54</v>
      </c>
      <c r="I152" s="55"/>
      <c r="J152" s="92"/>
      <c r="K152" s="93"/>
      <c r="L152" s="93"/>
      <c r="M152" s="94"/>
      <c r="N152" s="94"/>
      <c r="O152" s="8"/>
      <c r="P152" s="8"/>
    </row>
    <row r="153" spans="3:16" x14ac:dyDescent="0.25">
      <c r="C153"/>
      <c r="F153" s="55"/>
      <c r="I153" s="55"/>
      <c r="J153" s="92"/>
      <c r="K153" s="93"/>
      <c r="L153" s="93"/>
      <c r="M153" s="94"/>
      <c r="N153" s="94"/>
      <c r="O153" s="8"/>
      <c r="P153" s="8"/>
    </row>
    <row r="154" spans="3:16" x14ac:dyDescent="0.25">
      <c r="C154"/>
      <c r="F154" s="55"/>
      <c r="I154" s="55"/>
      <c r="J154" s="92"/>
      <c r="K154" s="93"/>
      <c r="L154" s="93"/>
      <c r="M154" s="94"/>
      <c r="N154" s="94"/>
    </row>
    <row r="155" spans="3:16" x14ac:dyDescent="0.25">
      <c r="C155"/>
      <c r="D155" s="95" t="s">
        <v>34</v>
      </c>
      <c r="F155" s="55"/>
      <c r="I155" s="55"/>
      <c r="J155" s="92"/>
      <c r="K155" s="93"/>
      <c r="L155" s="93"/>
      <c r="M155" s="94"/>
      <c r="N155" s="94"/>
    </row>
    <row r="156" spans="3:16" x14ac:dyDescent="0.25">
      <c r="C156"/>
      <c r="D156" s="95"/>
      <c r="F156" s="55"/>
      <c r="I156" s="55"/>
      <c r="J156" s="92"/>
      <c r="K156" s="93"/>
      <c r="L156" s="93"/>
      <c r="M156" s="94"/>
      <c r="N156" s="94"/>
    </row>
    <row r="157" spans="3:16" ht="17.25" x14ac:dyDescent="0.25">
      <c r="C157"/>
      <c r="F157" s="96" t="s">
        <v>35</v>
      </c>
      <c r="G157" s="96" t="s">
        <v>36</v>
      </c>
      <c r="H157" s="96"/>
      <c r="I157" s="96" t="s">
        <v>35</v>
      </c>
      <c r="J157" s="92"/>
      <c r="K157" s="93"/>
      <c r="L157" s="93"/>
      <c r="M157" s="94"/>
      <c r="N157" s="94"/>
    </row>
    <row r="158" spans="3:16" x14ac:dyDescent="0.25">
      <c r="C158"/>
      <c r="D158" s="16" t="s">
        <v>37</v>
      </c>
      <c r="E158" s="47"/>
      <c r="F158" s="173">
        <f>F145</f>
        <v>417.65999999999991</v>
      </c>
      <c r="G158" s="96">
        <v>250</v>
      </c>
      <c r="H158" s="96"/>
      <c r="I158" s="96">
        <f>F158*G158</f>
        <v>104414.99999999997</v>
      </c>
      <c r="J158" s="92"/>
      <c r="K158" s="93"/>
      <c r="L158" s="93"/>
      <c r="M158" s="94"/>
      <c r="N158" s="94"/>
    </row>
    <row r="159" spans="3:16" x14ac:dyDescent="0.25">
      <c r="C159"/>
      <c r="D159" s="16" t="s">
        <v>38</v>
      </c>
      <c r="E159" s="47"/>
      <c r="F159" s="173">
        <f>F146</f>
        <v>0</v>
      </c>
      <c r="G159" s="96"/>
      <c r="H159" s="96"/>
      <c r="I159" s="96">
        <f>F159*G159</f>
        <v>0</v>
      </c>
      <c r="J159" s="92"/>
      <c r="K159" s="93"/>
      <c r="L159" s="93"/>
      <c r="M159" s="94"/>
      <c r="N159" s="94"/>
    </row>
    <row r="160" spans="3:16" x14ac:dyDescent="0.25">
      <c r="C160"/>
      <c r="D160" s="16" t="s">
        <v>39</v>
      </c>
      <c r="E160" s="47"/>
      <c r="F160" s="174">
        <f>F147</f>
        <v>494.31</v>
      </c>
      <c r="G160" s="96">
        <v>52</v>
      </c>
      <c r="H160" s="96"/>
      <c r="I160" s="96">
        <f>F160*G160</f>
        <v>25704.12</v>
      </c>
      <c r="J160" s="92"/>
      <c r="K160" s="93"/>
      <c r="L160" s="93"/>
      <c r="M160" s="94"/>
      <c r="N160" s="94"/>
    </row>
    <row r="161" spans="3:14" x14ac:dyDescent="0.25">
      <c r="C161"/>
      <c r="D161" s="16" t="s">
        <v>40</v>
      </c>
      <c r="E161" s="47"/>
      <c r="F161" s="173">
        <f>F148</f>
        <v>68.12</v>
      </c>
      <c r="G161" s="96">
        <v>12</v>
      </c>
      <c r="H161" s="96"/>
      <c r="I161" s="96">
        <f>F161*G161</f>
        <v>817.44</v>
      </c>
      <c r="J161" s="92"/>
      <c r="K161" s="93"/>
      <c r="L161" s="93"/>
      <c r="M161" s="94"/>
      <c r="N161" s="94"/>
    </row>
    <row r="162" spans="3:14" x14ac:dyDescent="0.25">
      <c r="C162"/>
      <c r="D162" s="97" t="s">
        <v>33</v>
      </c>
      <c r="E162" s="98"/>
      <c r="F162" s="99"/>
      <c r="G162" s="100"/>
      <c r="H162" s="100"/>
      <c r="I162" s="101">
        <f>SUM(I158:I161)</f>
        <v>130936.55999999997</v>
      </c>
      <c r="J162" s="92"/>
      <c r="K162" s="93"/>
      <c r="L162" s="93"/>
      <c r="M162" s="94"/>
      <c r="N162" s="94"/>
    </row>
    <row r="163" spans="3:14" x14ac:dyDescent="0.25">
      <c r="C163"/>
      <c r="D163" s="97" t="s">
        <v>41</v>
      </c>
      <c r="E163" s="98"/>
      <c r="F163" s="99"/>
      <c r="G163" s="100"/>
      <c r="H163" s="100"/>
      <c r="I163" s="102">
        <f>I162/21</f>
        <v>6235.0742857142841</v>
      </c>
      <c r="J163" s="92"/>
      <c r="K163" s="93"/>
      <c r="L163" s="93"/>
      <c r="M163" s="94"/>
      <c r="N163" s="94"/>
    </row>
    <row r="164" spans="3:14" x14ac:dyDescent="0.25">
      <c r="C164"/>
      <c r="F164" s="55"/>
      <c r="I164" s="55"/>
      <c r="J164" s="92"/>
      <c r="K164" s="93"/>
      <c r="L164" s="93"/>
      <c r="M164" s="94"/>
      <c r="N164" s="94"/>
    </row>
    <row r="165" spans="3:14" x14ac:dyDescent="0.25">
      <c r="C165"/>
      <c r="D165" s="8"/>
      <c r="E165" s="8"/>
      <c r="F165" s="15"/>
      <c r="G165" s="15"/>
      <c r="H165" s="15"/>
      <c r="I165" s="15"/>
      <c r="J165" s="46"/>
    </row>
    <row r="166" spans="3:14" x14ac:dyDescent="0.25">
      <c r="C166"/>
      <c r="D166" s="8"/>
      <c r="E166" s="8"/>
      <c r="F166" s="15"/>
      <c r="G166" s="197"/>
      <c r="H166" s="197"/>
      <c r="I166" s="197"/>
    </row>
    <row r="167" spans="3:14" x14ac:dyDescent="0.25">
      <c r="C167"/>
      <c r="D167" s="8"/>
      <c r="E167" s="8"/>
      <c r="F167" s="15"/>
      <c r="I167" s="55"/>
    </row>
    <row r="168" spans="3:14" x14ac:dyDescent="0.25">
      <c r="C168"/>
      <c r="F168" s="91"/>
      <c r="I168" s="91"/>
      <c r="J168" s="85"/>
    </row>
  </sheetData>
  <mergeCells count="6">
    <mergeCell ref="B67:E67"/>
    <mergeCell ref="B99:E99"/>
    <mergeCell ref="B110:E110"/>
    <mergeCell ref="B112:E112"/>
    <mergeCell ref="E2:L2"/>
    <mergeCell ref="B50:E50"/>
  </mergeCells>
  <pageMargins left="0.23622047244094491" right="0.23622047244094491" top="0.15748031496062992" bottom="0.15748031496062992" header="0.31496062992125984" footer="0.31496062992125984"/>
  <pageSetup paperSize="9" scale="7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Hořovice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2016-11-16T12:05:10Z</cp:lastPrinted>
  <dcterms:created xsi:type="dcterms:W3CDTF">2012-11-13T10:30:50Z</dcterms:created>
  <dcterms:modified xsi:type="dcterms:W3CDTF">2017-02-14T14:06:49Z</dcterms:modified>
</cp:coreProperties>
</file>