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95" yWindow="180" windowWidth="19440" windowHeight="12135"/>
  </bookViews>
  <sheets>
    <sheet name="Dobruška" sheetId="3" r:id="rId1"/>
    <sheet name="List1" sheetId="4" r:id="rId2"/>
  </sheets>
  <calcPr calcId="145621"/>
</workbook>
</file>

<file path=xl/calcChain.xml><?xml version="1.0" encoding="utf-8"?>
<calcChain xmlns="http://schemas.openxmlformats.org/spreadsheetml/2006/main">
  <c r="O83" i="3" l="1"/>
  <c r="N83" i="3"/>
  <c r="O82" i="3"/>
  <c r="N82" i="3"/>
  <c r="M82" i="3"/>
  <c r="L82" i="3"/>
  <c r="K82" i="3"/>
  <c r="H82" i="3"/>
  <c r="H142" i="3" l="1"/>
  <c r="U67" i="3" l="1"/>
  <c r="T67" i="3"/>
  <c r="R67" i="3"/>
  <c r="Q67" i="3"/>
  <c r="M152" i="3" l="1"/>
  <c r="L152" i="3"/>
  <c r="K152" i="3" l="1"/>
  <c r="M142" i="3"/>
  <c r="L142" i="3"/>
  <c r="H152" i="3"/>
  <c r="O161" i="3" l="1"/>
  <c r="N161" i="3"/>
  <c r="M161" i="3"/>
  <c r="L161" i="3"/>
  <c r="K161" i="3"/>
  <c r="H161" i="3"/>
  <c r="F182" i="3" s="1"/>
  <c r="K142" i="3" l="1"/>
  <c r="O153" i="3" l="1"/>
  <c r="O152" i="3"/>
  <c r="N152" i="3"/>
  <c r="F181" i="3"/>
  <c r="F199" i="3" s="1"/>
  <c r="I199" i="3" s="1"/>
  <c r="O106" i="3" l="1"/>
  <c r="N106" i="3"/>
  <c r="O105" i="3"/>
  <c r="N105" i="3"/>
  <c r="M105" i="3"/>
  <c r="L105" i="3"/>
  <c r="K105" i="3"/>
  <c r="H105" i="3"/>
  <c r="O67" i="3"/>
  <c r="N67" i="3"/>
  <c r="L67" i="3"/>
  <c r="H67" i="3"/>
  <c r="F198" i="3" l="1"/>
  <c r="I198" i="3" s="1"/>
  <c r="F179" i="3"/>
  <c r="F197" i="3" s="1"/>
  <c r="I197" i="3" s="1"/>
  <c r="N142" i="3"/>
  <c r="F196" i="3" l="1"/>
  <c r="I196" i="3" s="1"/>
  <c r="I200" i="3" s="1"/>
  <c r="I201" i="3" s="1"/>
</calcChain>
</file>

<file path=xl/sharedStrings.xml><?xml version="1.0" encoding="utf-8"?>
<sst xmlns="http://schemas.openxmlformats.org/spreadsheetml/2006/main" count="615" uniqueCount="171">
  <si>
    <t>Kód     HOM</t>
  </si>
  <si>
    <t>umístění</t>
  </si>
  <si>
    <t>kategorie</t>
  </si>
  <si>
    <t>popis  místnosti</t>
  </si>
  <si>
    <t>krytina</t>
  </si>
  <si>
    <t>Souhrn úklidových prací</t>
  </si>
  <si>
    <t>Celkem</t>
  </si>
  <si>
    <r>
      <t xml:space="preserve">Kategorie   </t>
    </r>
    <r>
      <rPr>
        <b/>
        <sz val="14"/>
        <color indexed="8"/>
        <rFont val="Calibri"/>
        <family val="2"/>
        <charset val="238"/>
      </rPr>
      <t>B</t>
    </r>
  </si>
  <si>
    <r>
      <t xml:space="preserve">Kategorie   </t>
    </r>
    <r>
      <rPr>
        <b/>
        <sz val="14"/>
        <color indexed="8"/>
        <rFont val="Calibri"/>
        <family val="2"/>
        <charset val="238"/>
      </rPr>
      <t>D</t>
    </r>
  </si>
  <si>
    <t>Nebytové prostory</t>
  </si>
  <si>
    <t>Počet místností</t>
  </si>
  <si>
    <t>Plocha v m²</t>
  </si>
  <si>
    <t>číslo místnosti</t>
  </si>
  <si>
    <t>A</t>
  </si>
  <si>
    <t xml:space="preserve">Celkem </t>
  </si>
  <si>
    <t>Ú k l i d    2 x   t ý d n ě</t>
  </si>
  <si>
    <t>Ú k l i d    1 x   m ě s í č n ě</t>
  </si>
  <si>
    <r>
      <t xml:space="preserve">4x / rok       </t>
    </r>
    <r>
      <rPr>
        <b/>
        <sz val="14"/>
        <color indexed="8"/>
        <rFont val="Calibri"/>
        <family val="2"/>
        <charset val="238"/>
      </rPr>
      <t>E</t>
    </r>
  </si>
  <si>
    <t xml:space="preserve">světlo - počet kusů </t>
  </si>
  <si>
    <t>B</t>
  </si>
  <si>
    <t>C</t>
  </si>
  <si>
    <t>D</t>
  </si>
  <si>
    <t>Objekt</t>
  </si>
  <si>
    <t>světla k mytí:</t>
  </si>
  <si>
    <t>světla k mytí</t>
  </si>
  <si>
    <t>Celková plocha měsíčního úklidu</t>
  </si>
  <si>
    <t>Výpočet měsíční a denní úklidové plochy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</si>
  <si>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</si>
  <si>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počet dnů</t>
  </si>
  <si>
    <t>Úklid denně</t>
  </si>
  <si>
    <t>Úklid 2 x týdně</t>
  </si>
  <si>
    <t>Úklid 1 x týdně</t>
  </si>
  <si>
    <t>Úklid 1 x měsíčně</t>
  </si>
  <si>
    <t>Celková plocha denního úklidu</t>
  </si>
  <si>
    <t>E</t>
  </si>
  <si>
    <t>101</t>
  </si>
  <si>
    <t>dlažba</t>
  </si>
  <si>
    <t>103</t>
  </si>
  <si>
    <t>schodiště</t>
  </si>
  <si>
    <t>104</t>
  </si>
  <si>
    <t>chodba</t>
  </si>
  <si>
    <t>105</t>
  </si>
  <si>
    <t>kancelář</t>
  </si>
  <si>
    <t>PVC</t>
  </si>
  <si>
    <t>107</t>
  </si>
  <si>
    <t>108</t>
  </si>
  <si>
    <t>109</t>
  </si>
  <si>
    <t>110</t>
  </si>
  <si>
    <t xml:space="preserve"> </t>
  </si>
  <si>
    <t>111</t>
  </si>
  <si>
    <t>112</t>
  </si>
  <si>
    <t>113</t>
  </si>
  <si>
    <t>WC muži</t>
  </si>
  <si>
    <t>114</t>
  </si>
  <si>
    <t>pisoár</t>
  </si>
  <si>
    <t>WC ženy</t>
  </si>
  <si>
    <t>201</t>
  </si>
  <si>
    <t>202</t>
  </si>
  <si>
    <t>úklid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</si>
  <si>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</si>
  <si>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</si>
  <si>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</si>
  <si>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</si>
  <si>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</si>
  <si>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</si>
  <si>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</si>
  <si>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</si>
  <si>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</si>
  <si>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</si>
  <si>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</si>
  <si>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</si>
  <si>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</si>
  <si>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</si>
  <si>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301</t>
  </si>
  <si>
    <t>302</t>
  </si>
  <si>
    <t>303</t>
  </si>
  <si>
    <t>306</t>
  </si>
  <si>
    <t>307</t>
  </si>
  <si>
    <t>309</t>
  </si>
  <si>
    <t>kancelář SIS</t>
  </si>
  <si>
    <t>310</t>
  </si>
  <si>
    <t>server</t>
  </si>
  <si>
    <t>311</t>
  </si>
  <si>
    <t>312</t>
  </si>
  <si>
    <t>313</t>
  </si>
  <si>
    <t>314</t>
  </si>
  <si>
    <t xml:space="preserve">kancelář </t>
  </si>
  <si>
    <t>Ú k l i d    4 x  r o č n ě</t>
  </si>
  <si>
    <t xml:space="preserve">Rozsah úklidových prací </t>
  </si>
  <si>
    <t xml:space="preserve">  </t>
  </si>
  <si>
    <t>1NP</t>
  </si>
  <si>
    <t xml:space="preserve">kuchyňka </t>
  </si>
  <si>
    <t>keramická dlažba</t>
  </si>
  <si>
    <t>102</t>
  </si>
  <si>
    <t>WC pro invalidy</t>
  </si>
  <si>
    <t xml:space="preserve"> WC muži</t>
  </si>
  <si>
    <t>106</t>
  </si>
  <si>
    <t>umývárna muži</t>
  </si>
  <si>
    <t>výtah</t>
  </si>
  <si>
    <t>lino</t>
  </si>
  <si>
    <t>podatelna</t>
  </si>
  <si>
    <t>koberec</t>
  </si>
  <si>
    <t>2 NP</t>
  </si>
  <si>
    <t>umývárna ženy</t>
  </si>
  <si>
    <t xml:space="preserve">WC ženy </t>
  </si>
  <si>
    <t xml:space="preserve">WC muži </t>
  </si>
  <si>
    <t>3NP</t>
  </si>
  <si>
    <t>kuchyńka</t>
  </si>
  <si>
    <t>304</t>
  </si>
  <si>
    <t>305</t>
  </si>
  <si>
    <t>308</t>
  </si>
  <si>
    <t>zasedací místnost</t>
  </si>
  <si>
    <t xml:space="preserve">lino </t>
  </si>
  <si>
    <t>1PP</t>
  </si>
  <si>
    <t>celková plocha</t>
  </si>
  <si>
    <t>cementový potěr</t>
  </si>
  <si>
    <t>0,40x0,90x12</t>
  </si>
  <si>
    <t>0,40x0,90x4</t>
  </si>
  <si>
    <t>0,40x0,90x8</t>
  </si>
  <si>
    <t>podací okénko</t>
  </si>
  <si>
    <t>1,10x0,95x2</t>
  </si>
  <si>
    <t>0,90x2,00x16</t>
  </si>
  <si>
    <t>0,9x2,00x20</t>
  </si>
  <si>
    <t>0,9x2,00x12</t>
  </si>
  <si>
    <t>0,9x2,00x40</t>
  </si>
  <si>
    <t>3,8x0,9x12</t>
  </si>
  <si>
    <t>0,90x2,00x32</t>
  </si>
  <si>
    <t>0,9x2,00x16</t>
  </si>
  <si>
    <t>1,2x2,00x32</t>
  </si>
  <si>
    <t>1,2x2,00x28</t>
  </si>
  <si>
    <t>1,2x2,00x16</t>
  </si>
  <si>
    <t xml:space="preserve">1,2x2,00x8 </t>
  </si>
  <si>
    <t>1,2x2,00x12</t>
  </si>
  <si>
    <t xml:space="preserve">oboustranná plocha oken </t>
  </si>
  <si>
    <t>osvětlovací těleso</t>
  </si>
  <si>
    <t>zářivka přisazená</t>
  </si>
  <si>
    <t>žárovkové přisazené</t>
  </si>
  <si>
    <t>světlo žárovkové</t>
  </si>
  <si>
    <t xml:space="preserve">světlo žárovkové </t>
  </si>
  <si>
    <t>zářivka závěsná</t>
  </si>
  <si>
    <t>světlo žárovková</t>
  </si>
  <si>
    <t xml:space="preserve">výtah </t>
  </si>
  <si>
    <t>dveře</t>
  </si>
  <si>
    <t>ks</t>
  </si>
  <si>
    <r>
      <t>m</t>
    </r>
    <r>
      <rPr>
        <b/>
        <vertAlign val="superscript"/>
        <sz val="10"/>
        <color indexed="8"/>
        <rFont val="Calibri"/>
        <family val="2"/>
        <charset val="238"/>
      </rPr>
      <t>2</t>
    </r>
  </si>
  <si>
    <r>
      <t>plocha [m</t>
    </r>
    <r>
      <rPr>
        <b/>
        <vertAlign val="superscript"/>
        <sz val="10"/>
        <color indexed="8"/>
        <rFont val="Calibri"/>
        <family val="2"/>
        <charset val="238"/>
      </rPr>
      <t>2</t>
    </r>
    <r>
      <rPr>
        <b/>
        <sz val="10"/>
        <color indexed="8"/>
        <rFont val="Calibri"/>
        <family val="2"/>
        <charset val="238"/>
      </rPr>
      <t>]</t>
    </r>
  </si>
  <si>
    <t>otopná tělesa</t>
  </si>
  <si>
    <t>dveře k mytí</t>
  </si>
  <si>
    <t>otopná tělesa k mytí</t>
  </si>
  <si>
    <r>
      <t>plocha k mytí m</t>
    </r>
    <r>
      <rPr>
        <b/>
        <vertAlign val="superscript"/>
        <sz val="10"/>
        <color indexed="8"/>
        <rFont val="Calibri"/>
        <family val="2"/>
        <charset val="238"/>
      </rPr>
      <t>2</t>
    </r>
  </si>
  <si>
    <t>krytina - úklid</t>
  </si>
  <si>
    <t>okna k mytí</t>
  </si>
  <si>
    <t>Mimořádný úklid</t>
  </si>
  <si>
    <t xml:space="preserve">plné </t>
  </si>
  <si>
    <t>prosklené - vstup do budovy - nutný žebřík</t>
  </si>
  <si>
    <t>radiátor deskový</t>
  </si>
  <si>
    <t>radiátor žebrový</t>
  </si>
  <si>
    <t>druh okna (Al,dřevo)- dřevěná vnitřní strana, hliník vnější,venkovní hliníkové žaluzie</t>
  </si>
  <si>
    <t>Ú k l i d    denně</t>
  </si>
  <si>
    <t xml:space="preserve">dveře k mytí </t>
  </si>
  <si>
    <t>parapety</t>
  </si>
  <si>
    <t xml:space="preserve">žaluzie </t>
  </si>
  <si>
    <t>Kategorie A</t>
  </si>
  <si>
    <t>Ú k l i d    1 x   t ý d n ě</t>
  </si>
  <si>
    <t>okna + prosklený vstup</t>
  </si>
  <si>
    <t>Kategorie C</t>
  </si>
  <si>
    <t xml:space="preserve"> Rozsah uklízecích ploch</t>
  </si>
  <si>
    <t>1x za rok</t>
  </si>
  <si>
    <t xml:space="preserve">1 x za rok </t>
  </si>
  <si>
    <t>suterén</t>
  </si>
  <si>
    <t>Příloha č. 2 ZD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</si>
</sst>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44" formatCode="_-* #,##0.00\ &quot;Kč&quot;_-;\-* #,##0.00\ &quot;Kč&quot;_-;_-* &quot;-&quot;??\ &quot;Kč&quot;_-;_-@_-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00B050"/>
      <name val="Calibri"/>
      <family val="2"/>
      <charset val="238"/>
      <scheme val="minor"/>
    </font>
    <font>
      <b/>
      <vertAlign val="superscript"/>
      <sz val="10"/>
      <color indexed="8"/>
      <name val="Calibri"/>
      <family val="2"/>
      <charset val="238"/>
    </font>
    <font>
      <sz val="11"/>
      <color rgb="FFFF3300"/>
      <name val="Calibri"/>
      <family val="2"/>
      <charset val="238"/>
    </font>
    <font>
      <sz val="11"/>
      <color rgb="FFFF3300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00DA6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359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Border="1"/>
    <xf numFmtId="0" fontId="0" fillId="0" borderId="1" xfId="0" applyBorder="1"/>
    <xf numFmtId="0" fontId="0" fillId="0" borderId="10" xfId="0" applyBorder="1"/>
    <xf numFmtId="0" fontId="2" fillId="0" borderId="0" xfId="0" applyFont="1"/>
    <xf numFmtId="0" fontId="0" fillId="0" borderId="12" xfId="0" applyBorder="1"/>
    <xf numFmtId="0" fontId="0" fillId="0" borderId="13" xfId="0" applyBorder="1"/>
    <xf numFmtId="0" fontId="0" fillId="0" borderId="0" xfId="0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2" fillId="0" borderId="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3" borderId="20" xfId="0" applyFont="1" applyFill="1" applyBorder="1" applyAlignment="1"/>
    <xf numFmtId="0" fontId="1" fillId="0" borderId="22" xfId="0" applyFont="1" applyBorder="1"/>
    <xf numFmtId="0" fontId="3" fillId="0" borderId="0" xfId="0" applyFont="1"/>
    <xf numFmtId="0" fontId="0" fillId="0" borderId="18" xfId="0" applyBorder="1"/>
    <xf numFmtId="0" fontId="0" fillId="0" borderId="23" xfId="0" applyBorder="1"/>
    <xf numFmtId="49" fontId="0" fillId="0" borderId="8" xfId="0" applyNumberFormat="1" applyBorder="1" applyAlignment="1">
      <alignment horizontal="center"/>
    </xf>
    <xf numFmtId="0" fontId="0" fillId="0" borderId="0" xfId="0" applyFill="1" applyBorder="1" applyAlignment="1">
      <alignment wrapText="1"/>
    </xf>
    <xf numFmtId="49" fontId="0" fillId="0" borderId="2" xfId="0" applyNumberFormat="1" applyBorder="1" applyAlignment="1">
      <alignment horizontal="center"/>
    </xf>
    <xf numFmtId="0" fontId="0" fillId="0" borderId="17" xfId="0" applyBorder="1"/>
    <xf numFmtId="0" fontId="0" fillId="0" borderId="23" xfId="0" applyFont="1" applyFill="1" applyBorder="1" applyAlignment="1">
      <alignment horizontal="center"/>
    </xf>
    <xf numFmtId="0" fontId="6" fillId="0" borderId="4" xfId="0" applyFont="1" applyBorder="1"/>
    <xf numFmtId="0" fontId="3" fillId="4" borderId="12" xfId="0" applyFont="1" applyFill="1" applyBorder="1" applyAlignment="1">
      <alignment vertical="center"/>
    </xf>
    <xf numFmtId="0" fontId="1" fillId="0" borderId="12" xfId="0" applyFont="1" applyBorder="1"/>
    <xf numFmtId="0" fontId="2" fillId="5" borderId="9" xfId="0" applyFont="1" applyFill="1" applyBorder="1"/>
    <xf numFmtId="0" fontId="0" fillId="5" borderId="12" xfId="0" applyFill="1" applyBorder="1" applyAlignment="1"/>
    <xf numFmtId="0" fontId="2" fillId="5" borderId="1" xfId="0" applyFont="1" applyFill="1" applyBorder="1" applyAlignment="1"/>
    <xf numFmtId="0" fontId="1" fillId="5" borderId="9" xfId="0" applyFont="1" applyFill="1" applyBorder="1" applyAlignment="1"/>
    <xf numFmtId="0" fontId="1" fillId="5" borderId="13" xfId="0" applyFont="1" applyFill="1" applyBorder="1" applyAlignment="1">
      <alignment horizontal="center"/>
    </xf>
    <xf numFmtId="0" fontId="1" fillId="6" borderId="10" xfId="0" applyFont="1" applyFill="1" applyBorder="1"/>
    <xf numFmtId="0" fontId="1" fillId="7" borderId="10" xfId="0" applyFont="1" applyFill="1" applyBorder="1"/>
    <xf numFmtId="0" fontId="1" fillId="8" borderId="10" xfId="0" applyFont="1" applyFill="1" applyBorder="1"/>
    <xf numFmtId="4" fontId="0" fillId="0" borderId="0" xfId="0" applyNumberFormat="1"/>
    <xf numFmtId="0" fontId="0" fillId="0" borderId="25" xfId="0" applyBorder="1"/>
    <xf numFmtId="0" fontId="0" fillId="0" borderId="1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4" borderId="9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0" fillId="0" borderId="1" xfId="0" applyBorder="1" applyAlignment="1">
      <alignment horizontal="center"/>
    </xf>
    <xf numFmtId="4" fontId="3" fillId="0" borderId="13" xfId="0" applyNumberFormat="1" applyFont="1" applyBorder="1" applyAlignment="1">
      <alignment horizontal="center"/>
    </xf>
    <xf numFmtId="0" fontId="1" fillId="9" borderId="19" xfId="0" applyFont="1" applyFill="1" applyBorder="1"/>
    <xf numFmtId="0" fontId="3" fillId="9" borderId="10" xfId="0" applyFont="1" applyFill="1" applyBorder="1" applyAlignment="1">
      <alignment horizontal="center"/>
    </xf>
    <xf numFmtId="4" fontId="3" fillId="9" borderId="10" xfId="0" applyNumberFormat="1" applyFont="1" applyFill="1" applyBorder="1" applyAlignment="1">
      <alignment horizontal="center"/>
    </xf>
    <xf numFmtId="0" fontId="0" fillId="3" borderId="12" xfId="0" applyFill="1" applyBorder="1" applyAlignment="1">
      <alignment horizontal="center" vertical="center"/>
    </xf>
    <xf numFmtId="0" fontId="0" fillId="3" borderId="12" xfId="0" applyFill="1" applyBorder="1" applyAlignment="1"/>
    <xf numFmtId="0" fontId="0" fillId="3" borderId="1" xfId="0" applyFill="1" applyBorder="1" applyAlignment="1"/>
    <xf numFmtId="0" fontId="4" fillId="3" borderId="1" xfId="0" applyFont="1" applyFill="1" applyBorder="1" applyAlignment="1">
      <alignment horizontal="center"/>
    </xf>
    <xf numFmtId="0" fontId="2" fillId="7" borderId="9" xfId="0" applyFont="1" applyFill="1" applyBorder="1" applyAlignment="1"/>
    <xf numFmtId="0" fontId="0" fillId="7" borderId="12" xfId="0" applyFill="1" applyBorder="1" applyAlignment="1">
      <alignment horizontal="center" vertical="center"/>
    </xf>
    <xf numFmtId="0" fontId="0" fillId="7" borderId="12" xfId="0" applyFill="1" applyBorder="1" applyAlignment="1"/>
    <xf numFmtId="0" fontId="0" fillId="7" borderId="1" xfId="0" applyFill="1" applyBorder="1" applyAlignment="1"/>
    <xf numFmtId="0" fontId="2" fillId="7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6" fillId="0" borderId="7" xfId="0" applyFont="1" applyBorder="1"/>
    <xf numFmtId="0" fontId="2" fillId="2" borderId="9" xfId="0" applyFont="1" applyFill="1" applyBorder="1" applyAlignment="1"/>
    <xf numFmtId="0" fontId="0" fillId="2" borderId="12" xfId="0" applyFill="1" applyBorder="1" applyAlignment="1">
      <alignment horizontal="center" vertical="center"/>
    </xf>
    <xf numFmtId="0" fontId="0" fillId="2" borderId="12" xfId="0" applyFill="1" applyBorder="1" applyAlignment="1"/>
    <xf numFmtId="0" fontId="0" fillId="2" borderId="1" xfId="0" applyFill="1" applyBorder="1" applyAlignment="1"/>
    <xf numFmtId="0" fontId="4" fillId="2" borderId="1" xfId="0" applyFont="1" applyFill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1" fillId="5" borderId="9" xfId="0" applyFont="1" applyFill="1" applyBorder="1" applyAlignment="1">
      <alignment vertical="center"/>
    </xf>
    <xf numFmtId="0" fontId="9" fillId="5" borderId="12" xfId="0" applyFont="1" applyFill="1" applyBorder="1" applyAlignment="1">
      <alignment horizontal="center" vertical="center"/>
    </xf>
    <xf numFmtId="2" fontId="0" fillId="0" borderId="0" xfId="0" applyNumberFormat="1"/>
    <xf numFmtId="2" fontId="0" fillId="0" borderId="16" xfId="0" applyNumberFormat="1" applyBorder="1" applyAlignment="1">
      <alignment horizontal="center"/>
    </xf>
    <xf numFmtId="2" fontId="2" fillId="5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4" fontId="0" fillId="0" borderId="0" xfId="0" applyNumberFormat="1" applyAlignment="1">
      <alignment horizontal="center"/>
    </xf>
    <xf numFmtId="0" fontId="10" fillId="0" borderId="0" xfId="0" applyFont="1" applyBorder="1"/>
    <xf numFmtId="2" fontId="10" fillId="0" borderId="0" xfId="0" applyNumberFormat="1" applyFont="1" applyBorder="1"/>
    <xf numFmtId="44" fontId="10" fillId="0" borderId="0" xfId="0" applyNumberFormat="1" applyFont="1" applyBorder="1"/>
    <xf numFmtId="0" fontId="1" fillId="0" borderId="0" xfId="0" applyFont="1" applyFill="1" applyBorder="1"/>
    <xf numFmtId="0" fontId="0" fillId="0" borderId="2" xfId="0" applyBorder="1" applyAlignment="1">
      <alignment horizontal="center"/>
    </xf>
    <xf numFmtId="0" fontId="12" fillId="0" borderId="14" xfId="0" applyFont="1" applyBorder="1"/>
    <xf numFmtId="0" fontId="12" fillId="0" borderId="25" xfId="0" applyFont="1" applyBorder="1"/>
    <xf numFmtId="0" fontId="12" fillId="0" borderId="25" xfId="0" applyFont="1" applyBorder="1" applyAlignment="1">
      <alignment horizontal="center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4" fontId="12" fillId="0" borderId="2" xfId="0" applyNumberFormat="1" applyFont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0" fontId="12" fillId="0" borderId="0" xfId="0" applyFont="1"/>
    <xf numFmtId="0" fontId="6" fillId="0" borderId="0" xfId="0" applyFont="1" applyBorder="1"/>
    <xf numFmtId="0" fontId="0" fillId="0" borderId="0" xfId="0" applyFill="1" applyBorder="1"/>
    <xf numFmtId="0" fontId="4" fillId="10" borderId="1" xfId="0" applyFont="1" applyFill="1" applyBorder="1" applyAlignment="1">
      <alignment horizontal="right"/>
    </xf>
    <xf numFmtId="0" fontId="0" fillId="10" borderId="9" xfId="0" applyFill="1" applyBorder="1"/>
    <xf numFmtId="0" fontId="0" fillId="10" borderId="1" xfId="0" applyFill="1" applyBorder="1"/>
    <xf numFmtId="0" fontId="2" fillId="10" borderId="1" xfId="0" applyFont="1" applyFill="1" applyBorder="1" applyAlignment="1">
      <alignment horizontal="right"/>
    </xf>
    <xf numFmtId="0" fontId="2" fillId="10" borderId="9" xfId="0" applyFont="1" applyFill="1" applyBorder="1" applyAlignment="1">
      <alignment horizontal="right"/>
    </xf>
    <xf numFmtId="0" fontId="5" fillId="0" borderId="0" xfId="0" applyFont="1"/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" fillId="5" borderId="12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7" xfId="0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7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0" fillId="0" borderId="4" xfId="0" applyFill="1" applyBorder="1"/>
    <xf numFmtId="0" fontId="1" fillId="0" borderId="2" xfId="0" applyFont="1" applyBorder="1"/>
    <xf numFmtId="0" fontId="9" fillId="4" borderId="2" xfId="0" applyFont="1" applyFill="1" applyBorder="1" applyAlignment="1">
      <alignment horizontal="center" vertical="center"/>
    </xf>
    <xf numFmtId="0" fontId="9" fillId="0" borderId="2" xfId="0" applyFont="1" applyBorder="1"/>
    <xf numFmtId="0" fontId="9" fillId="4" borderId="2" xfId="0" applyFont="1" applyFill="1" applyBorder="1" applyAlignment="1">
      <alignment horizontal="left" vertical="center"/>
    </xf>
    <xf numFmtId="2" fontId="0" fillId="0" borderId="18" xfId="0" applyNumberFormat="1" applyBorder="1"/>
    <xf numFmtId="0" fontId="3" fillId="4" borderId="2" xfId="0" applyFont="1" applyFill="1" applyBorder="1" applyAlignment="1">
      <alignment vertical="center"/>
    </xf>
    <xf numFmtId="2" fontId="0" fillId="0" borderId="2" xfId="0" applyNumberFormat="1" applyBorder="1" applyAlignment="1">
      <alignment horizontal="center"/>
    </xf>
    <xf numFmtId="0" fontId="3" fillId="4" borderId="6" xfId="0" applyFont="1" applyFill="1" applyBorder="1" applyAlignment="1">
      <alignment vertical="center"/>
    </xf>
    <xf numFmtId="0" fontId="3" fillId="4" borderId="6" xfId="0" applyFont="1" applyFill="1" applyBorder="1" applyAlignment="1">
      <alignment horizontal="center" vertical="center"/>
    </xf>
    <xf numFmtId="0" fontId="1" fillId="0" borderId="6" xfId="0" applyFont="1" applyBorder="1"/>
    <xf numFmtId="0" fontId="9" fillId="0" borderId="2" xfId="0" applyFont="1" applyBorder="1" applyAlignment="1">
      <alignment horizontal="center"/>
    </xf>
    <xf numFmtId="0" fontId="15" fillId="0" borderId="8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 vertical="center"/>
    </xf>
    <xf numFmtId="0" fontId="9" fillId="0" borderId="6" xfId="0" applyFont="1" applyBorder="1"/>
    <xf numFmtId="0" fontId="9" fillId="0" borderId="6" xfId="0" applyFont="1" applyBorder="1" applyAlignment="1">
      <alignment horizontal="center"/>
    </xf>
    <xf numFmtId="0" fontId="0" fillId="9" borderId="29" xfId="0" applyFill="1" applyBorder="1" applyAlignment="1">
      <alignment horizontal="center" vertical="center"/>
    </xf>
    <xf numFmtId="0" fontId="0" fillId="9" borderId="29" xfId="0" applyFill="1" applyBorder="1" applyAlignment="1"/>
    <xf numFmtId="0" fontId="0" fillId="9" borderId="21" xfId="0" applyFill="1" applyBorder="1" applyAlignment="1"/>
    <xf numFmtId="0" fontId="4" fillId="9" borderId="21" xfId="0" applyFont="1" applyFill="1" applyBorder="1" applyAlignment="1">
      <alignment horizontal="center"/>
    </xf>
    <xf numFmtId="0" fontId="4" fillId="10" borderId="21" xfId="0" applyFont="1" applyFill="1" applyBorder="1" applyAlignment="1">
      <alignment horizontal="right"/>
    </xf>
    <xf numFmtId="0" fontId="7" fillId="0" borderId="2" xfId="0" applyFont="1" applyFill="1" applyBorder="1" applyAlignment="1">
      <alignment horizontal="center"/>
    </xf>
    <xf numFmtId="0" fontId="3" fillId="4" borderId="30" xfId="0" applyFont="1" applyFill="1" applyBorder="1" applyAlignment="1">
      <alignment vertical="center"/>
    </xf>
    <xf numFmtId="0" fontId="3" fillId="4" borderId="22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vertical="center"/>
    </xf>
    <xf numFmtId="0" fontId="2" fillId="9" borderId="20" xfId="0" applyFont="1" applyFill="1" applyBorder="1" applyAlignment="1"/>
    <xf numFmtId="0" fontId="2" fillId="9" borderId="29" xfId="0" applyFont="1" applyFill="1" applyBorder="1" applyAlignment="1">
      <alignment horizontal="center"/>
    </xf>
    <xf numFmtId="0" fontId="6" fillId="0" borderId="2" xfId="0" applyFont="1" applyBorder="1"/>
    <xf numFmtId="4" fontId="0" fillId="0" borderId="25" xfId="0" applyNumberFormat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4" fontId="0" fillId="0" borderId="0" xfId="0" applyNumberFormat="1" applyBorder="1"/>
    <xf numFmtId="0" fontId="3" fillId="5" borderId="11" xfId="0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4" fontId="3" fillId="5" borderId="11" xfId="0" applyNumberFormat="1" applyFont="1" applyFill="1" applyBorder="1" applyAlignment="1">
      <alignment horizontal="center"/>
    </xf>
    <xf numFmtId="4" fontId="3" fillId="6" borderId="10" xfId="0" applyNumberFormat="1" applyFont="1" applyFill="1" applyBorder="1" applyAlignment="1">
      <alignment horizontal="center"/>
    </xf>
    <xf numFmtId="2" fontId="3" fillId="7" borderId="10" xfId="0" applyNumberFormat="1" applyFont="1" applyFill="1" applyBorder="1" applyAlignment="1">
      <alignment horizontal="center"/>
    </xf>
    <xf numFmtId="4" fontId="3" fillId="8" borderId="10" xfId="0" applyNumberFormat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8" fontId="1" fillId="0" borderId="0" xfId="1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2" fontId="0" fillId="0" borderId="0" xfId="0" applyNumberFormat="1" applyBorder="1"/>
    <xf numFmtId="44" fontId="0" fillId="0" borderId="0" xfId="0" applyNumberFormat="1" applyBorder="1"/>
    <xf numFmtId="0" fontId="10" fillId="0" borderId="0" xfId="0" applyFont="1" applyFill="1" applyBorder="1"/>
    <xf numFmtId="4" fontId="0" fillId="0" borderId="0" xfId="0" applyNumberFormat="1" applyFill="1" applyBorder="1"/>
    <xf numFmtId="4" fontId="6" fillId="0" borderId="0" xfId="0" applyNumberFormat="1" applyFont="1" applyFill="1" applyBorder="1"/>
    <xf numFmtId="44" fontId="6" fillId="0" borderId="0" xfId="0" applyNumberFormat="1" applyFont="1" applyFill="1" applyBorder="1"/>
    <xf numFmtId="0" fontId="12" fillId="0" borderId="0" xfId="0" applyFont="1" applyBorder="1"/>
    <xf numFmtId="2" fontId="12" fillId="0" borderId="0" xfId="0" applyNumberFormat="1" applyFont="1" applyFill="1" applyBorder="1"/>
    <xf numFmtId="44" fontId="12" fillId="0" borderId="0" xfId="0" applyNumberFormat="1" applyFont="1" applyFill="1" applyBorder="1"/>
    <xf numFmtId="4" fontId="0" fillId="0" borderId="0" xfId="0" applyNumberFormat="1" applyBorder="1" applyAlignment="1">
      <alignment horizontal="center"/>
    </xf>
    <xf numFmtId="49" fontId="0" fillId="0" borderId="6" xfId="0" applyNumberFormat="1" applyBorder="1" applyAlignment="1">
      <alignment horizontal="left"/>
    </xf>
    <xf numFmtId="0" fontId="0" fillId="0" borderId="6" xfId="0" applyBorder="1"/>
    <xf numFmtId="4" fontId="0" fillId="0" borderId="6" xfId="0" applyNumberFormat="1" applyBorder="1"/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0" fillId="0" borderId="2" xfId="0" applyNumberFormat="1" applyBorder="1"/>
    <xf numFmtId="4" fontId="0" fillId="0" borderId="2" xfId="0" applyNumberFormat="1" applyBorder="1"/>
    <xf numFmtId="0" fontId="0" fillId="0" borderId="28" xfId="0" applyFill="1" applyBorder="1"/>
    <xf numFmtId="0" fontId="0" fillId="0" borderId="28" xfId="0" applyFill="1" applyBorder="1" applyAlignment="1">
      <alignment horizontal="center"/>
    </xf>
    <xf numFmtId="4" fontId="0" fillId="0" borderId="28" xfId="0" applyNumberFormat="1" applyFill="1" applyBorder="1"/>
    <xf numFmtId="17" fontId="0" fillId="0" borderId="2" xfId="0" applyNumberFormat="1" applyBorder="1"/>
    <xf numFmtId="49" fontId="0" fillId="0" borderId="8" xfId="0" applyNumberFormat="1" applyBorder="1"/>
    <xf numFmtId="0" fontId="0" fillId="0" borderId="8" xfId="0" applyBorder="1" applyAlignment="1">
      <alignment horizontal="center"/>
    </xf>
    <xf numFmtId="4" fontId="0" fillId="0" borderId="8" xfId="0" applyNumberFormat="1" applyBorder="1"/>
    <xf numFmtId="0" fontId="16" fillId="0" borderId="2" xfId="0" applyFont="1" applyBorder="1"/>
    <xf numFmtId="0" fontId="0" fillId="0" borderId="6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6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28" xfId="0" applyFill="1" applyBorder="1" applyAlignment="1">
      <alignment horizontal="left" wrapText="1"/>
    </xf>
    <xf numFmtId="0" fontId="0" fillId="0" borderId="8" xfId="0" applyBorder="1" applyAlignment="1">
      <alignment horizontal="center" wrapText="1"/>
    </xf>
    <xf numFmtId="0" fontId="0" fillId="0" borderId="2" xfId="0" applyBorder="1" applyAlignment="1">
      <alignment horizontal="left"/>
    </xf>
    <xf numFmtId="0" fontId="0" fillId="0" borderId="8" xfId="0" applyBorder="1" applyAlignment="1">
      <alignment horizontal="left" wrapText="1"/>
    </xf>
    <xf numFmtId="0" fontId="0" fillId="0" borderId="32" xfId="0" applyBorder="1" applyAlignment="1">
      <alignment horizontal="center"/>
    </xf>
    <xf numFmtId="0" fontId="0" fillId="0" borderId="32" xfId="0" applyBorder="1"/>
    <xf numFmtId="0" fontId="0" fillId="0" borderId="33" xfId="0" applyBorder="1"/>
    <xf numFmtId="2" fontId="0" fillId="0" borderId="34" xfId="0" applyNumberFormat="1" applyBorder="1"/>
    <xf numFmtId="0" fontId="0" fillId="0" borderId="34" xfId="0" applyBorder="1"/>
    <xf numFmtId="0" fontId="0" fillId="0" borderId="35" xfId="0" applyBorder="1"/>
    <xf numFmtId="2" fontId="0" fillId="0" borderId="35" xfId="0" applyNumberFormat="1" applyBorder="1"/>
    <xf numFmtId="0" fontId="0" fillId="0" borderId="32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6" xfId="0" applyBorder="1"/>
    <xf numFmtId="0" fontId="0" fillId="0" borderId="37" xfId="0" applyBorder="1" applyAlignment="1">
      <alignment horizontal="center"/>
    </xf>
    <xf numFmtId="0" fontId="0" fillId="0" borderId="38" xfId="0" applyBorder="1"/>
    <xf numFmtId="0" fontId="0" fillId="9" borderId="1" xfId="0" applyFill="1" applyBorder="1" applyAlignment="1">
      <alignment horizontal="center"/>
    </xf>
    <xf numFmtId="0" fontId="12" fillId="10" borderId="9" xfId="0" applyFont="1" applyFill="1" applyBorder="1" applyAlignment="1">
      <alignment horizontal="center"/>
    </xf>
    <xf numFmtId="0" fontId="12" fillId="9" borderId="1" xfId="0" applyFon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22" xfId="0" applyFill="1" applyBorder="1"/>
    <xf numFmtId="0" fontId="2" fillId="10" borderId="1" xfId="0" applyFont="1" applyFill="1" applyBorder="1" applyAlignment="1">
      <alignment horizontal="center"/>
    </xf>
    <xf numFmtId="0" fontId="1" fillId="12" borderId="13" xfId="0" applyFont="1" applyFill="1" applyBorder="1" applyAlignment="1">
      <alignment horizontal="center"/>
    </xf>
    <xf numFmtId="0" fontId="2" fillId="12" borderId="1" xfId="0" applyFont="1" applyFill="1" applyBorder="1" applyAlignment="1">
      <alignment horizontal="right"/>
    </xf>
    <xf numFmtId="0" fontId="1" fillId="11" borderId="1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8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10" borderId="1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4" fillId="10" borderId="1" xfId="0" applyFont="1" applyFill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4" fillId="10" borderId="21" xfId="0" applyFont="1" applyFill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12" fillId="13" borderId="1" xfId="0" applyFont="1" applyFill="1" applyBorder="1"/>
    <xf numFmtId="0" fontId="0" fillId="13" borderId="13" xfId="0" applyFill="1" applyBorder="1"/>
    <xf numFmtId="0" fontId="0" fillId="13" borderId="9" xfId="0" applyFill="1" applyBorder="1"/>
    <xf numFmtId="0" fontId="0" fillId="13" borderId="1" xfId="0" applyFill="1" applyBorder="1"/>
    <xf numFmtId="0" fontId="0" fillId="13" borderId="1" xfId="0" applyFill="1" applyBorder="1" applyAlignment="1">
      <alignment horizontal="center"/>
    </xf>
    <xf numFmtId="0" fontId="18" fillId="5" borderId="13" xfId="0" applyFont="1" applyFill="1" applyBorder="1" applyAlignment="1">
      <alignment vertical="center"/>
    </xf>
    <xf numFmtId="0" fontId="19" fillId="14" borderId="9" xfId="0" applyFont="1" applyFill="1" applyBorder="1"/>
    <xf numFmtId="0" fontId="19" fillId="14" borderId="1" xfId="0" applyFont="1" applyFill="1" applyBorder="1"/>
    <xf numFmtId="0" fontId="19" fillId="14" borderId="12" xfId="0" applyFont="1" applyFill="1" applyBorder="1" applyAlignment="1">
      <alignment horizontal="center"/>
    </xf>
    <xf numFmtId="0" fontId="0" fillId="0" borderId="34" xfId="0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6" xfId="0" applyNumberFormat="1" applyBorder="1" applyAlignment="1">
      <alignment horizontal="right"/>
    </xf>
    <xf numFmtId="2" fontId="0" fillId="0" borderId="19" xfId="0" applyNumberFormat="1" applyFill="1" applyBorder="1" applyAlignment="1">
      <alignment horizontal="right"/>
    </xf>
    <xf numFmtId="0" fontId="9" fillId="0" borderId="6" xfId="0" applyFont="1" applyBorder="1" applyAlignment="1">
      <alignment horizontal="right"/>
    </xf>
    <xf numFmtId="2" fontId="9" fillId="0" borderId="2" xfId="0" applyNumberFormat="1" applyFont="1" applyBorder="1" applyAlignment="1">
      <alignment horizontal="right"/>
    </xf>
    <xf numFmtId="2" fontId="0" fillId="0" borderId="8" xfId="0" applyNumberFormat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1" xfId="0" applyBorder="1" applyAlignment="1">
      <alignment horizontal="right"/>
    </xf>
    <xf numFmtId="0" fontId="1" fillId="0" borderId="22" xfId="0" applyFont="1" applyBorder="1" applyAlignment="1">
      <alignment horizontal="right"/>
    </xf>
    <xf numFmtId="2" fontId="0" fillId="0" borderId="2" xfId="0" applyNumberFormat="1" applyBorder="1" applyAlignment="1">
      <alignment horizontal="right"/>
    </xf>
    <xf numFmtId="0" fontId="2" fillId="9" borderId="21" xfId="0" applyFont="1" applyFill="1" applyBorder="1" applyAlignment="1">
      <alignment horizontal="right"/>
    </xf>
    <xf numFmtId="0" fontId="0" fillId="0" borderId="4" xfId="0" applyBorder="1" applyAlignment="1">
      <alignment wrapText="1"/>
    </xf>
    <xf numFmtId="0" fontId="0" fillId="0" borderId="33" xfId="0" applyBorder="1" applyAlignment="1">
      <alignment horizontal="right"/>
    </xf>
    <xf numFmtId="0" fontId="0" fillId="0" borderId="3" xfId="0" applyBorder="1" applyAlignment="1">
      <alignment horizontal="left"/>
    </xf>
    <xf numFmtId="0" fontId="0" fillId="13" borderId="13" xfId="0" applyFill="1" applyBorder="1" applyAlignment="1">
      <alignment horizontal="center"/>
    </xf>
    <xf numFmtId="0" fontId="1" fillId="0" borderId="9" xfId="0" applyFont="1" applyFill="1" applyBorder="1" applyAlignment="1">
      <alignment vertical="center"/>
    </xf>
    <xf numFmtId="0" fontId="1" fillId="0" borderId="1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vertical="center"/>
    </xf>
    <xf numFmtId="0" fontId="19" fillId="0" borderId="12" xfId="0" applyFont="1" applyFill="1" applyBorder="1"/>
    <xf numFmtId="0" fontId="19" fillId="0" borderId="12" xfId="0" applyFont="1" applyFill="1" applyBorder="1" applyAlignment="1">
      <alignment horizontal="center"/>
    </xf>
    <xf numFmtId="0" fontId="12" fillId="0" borderId="12" xfId="0" applyFont="1" applyFill="1" applyBorder="1"/>
    <xf numFmtId="0" fontId="0" fillId="0" borderId="12" xfId="0" applyFill="1" applyBorder="1"/>
    <xf numFmtId="0" fontId="0" fillId="0" borderId="13" xfId="0" applyFill="1" applyBorder="1" applyAlignment="1">
      <alignment horizontal="center"/>
    </xf>
    <xf numFmtId="0" fontId="0" fillId="13" borderId="24" xfId="0" applyFill="1" applyBorder="1" applyAlignment="1">
      <alignment horizontal="center"/>
    </xf>
    <xf numFmtId="0" fontId="0" fillId="13" borderId="48" xfId="0" applyFill="1" applyBorder="1"/>
    <xf numFmtId="0" fontId="0" fillId="13" borderId="49" xfId="0" applyFill="1" applyBorder="1"/>
    <xf numFmtId="0" fontId="0" fillId="13" borderId="49" xfId="0" applyFill="1" applyBorder="1" applyAlignment="1">
      <alignment horizontal="center"/>
    </xf>
    <xf numFmtId="0" fontId="0" fillId="0" borderId="9" xfId="0" applyFill="1" applyBorder="1"/>
    <xf numFmtId="0" fontId="0" fillId="0" borderId="12" xfId="0" applyFill="1" applyBorder="1" applyAlignment="1">
      <alignment horizontal="center"/>
    </xf>
    <xf numFmtId="0" fontId="3" fillId="4" borderId="50" xfId="0" applyFont="1" applyFill="1" applyBorder="1" applyAlignment="1">
      <alignment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vertical="center"/>
    </xf>
    <xf numFmtId="0" fontId="1" fillId="0" borderId="0" xfId="0" applyFont="1" applyBorder="1"/>
    <xf numFmtId="0" fontId="1" fillId="0" borderId="51" xfId="0" applyFont="1" applyBorder="1" applyAlignment="1">
      <alignment horizontal="center"/>
    </xf>
    <xf numFmtId="49" fontId="0" fillId="0" borderId="8" xfId="0" applyNumberFormat="1" applyBorder="1" applyAlignment="1"/>
    <xf numFmtId="0" fontId="0" fillId="0" borderId="8" xfId="0" applyBorder="1" applyAlignment="1"/>
    <xf numFmtId="0" fontId="0" fillId="0" borderId="8" xfId="0" applyBorder="1" applyAlignment="1">
      <alignment wrapText="1"/>
    </xf>
    <xf numFmtId="4" fontId="0" fillId="0" borderId="8" xfId="0" applyNumberFormat="1" applyBorder="1" applyAlignment="1"/>
    <xf numFmtId="2" fontId="2" fillId="3" borderId="9" xfId="0" applyNumberFormat="1" applyFont="1" applyFill="1" applyBorder="1" applyAlignment="1">
      <alignment horizontal="right"/>
    </xf>
    <xf numFmtId="0" fontId="0" fillId="0" borderId="8" xfId="0" applyBorder="1" applyAlignment="1">
      <alignment horizontal="center" vertical="center"/>
    </xf>
    <xf numFmtId="0" fontId="0" fillId="0" borderId="35" xfId="0" applyBorder="1" applyAlignment="1">
      <alignment horizontal="center"/>
    </xf>
    <xf numFmtId="0" fontId="1" fillId="15" borderId="16" xfId="0" applyFont="1" applyFill="1" applyBorder="1"/>
    <xf numFmtId="0" fontId="5" fillId="15" borderId="10" xfId="0" applyFont="1" applyFill="1" applyBorder="1" applyAlignment="1">
      <alignment horizontal="center" vertical="center"/>
    </xf>
    <xf numFmtId="0" fontId="5" fillId="15" borderId="10" xfId="0" applyFont="1" applyFill="1" applyBorder="1" applyAlignment="1">
      <alignment horizontal="center"/>
    </xf>
    <xf numFmtId="0" fontId="5" fillId="15" borderId="19" xfId="0" applyFont="1" applyFill="1" applyBorder="1" applyAlignment="1">
      <alignment horizontal="center" vertical="center"/>
    </xf>
    <xf numFmtId="0" fontId="5" fillId="15" borderId="19" xfId="0" applyFont="1" applyFill="1" applyBorder="1" applyAlignment="1">
      <alignment horizontal="center"/>
    </xf>
    <xf numFmtId="0" fontId="5" fillId="15" borderId="21" xfId="0" applyFont="1" applyFill="1" applyBorder="1" applyAlignment="1">
      <alignment horizontal="center" vertical="center"/>
    </xf>
    <xf numFmtId="0" fontId="5" fillId="15" borderId="21" xfId="0" applyFont="1" applyFill="1" applyBorder="1" applyAlignment="1">
      <alignment horizontal="center"/>
    </xf>
    <xf numFmtId="0" fontId="20" fillId="0" borderId="0" xfId="0" applyFont="1" applyAlignment="1">
      <alignment horizontal="center"/>
    </xf>
    <xf numFmtId="4" fontId="0" fillId="0" borderId="8" xfId="0" applyNumberFormat="1" applyBorder="1" applyAlignment="1">
      <alignment horizontal="right" vertical="center"/>
    </xf>
    <xf numFmtId="4" fontId="0" fillId="0" borderId="6" xfId="0" applyNumberFormat="1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8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3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5" xfId="0" applyBorder="1" applyAlignment="1">
      <alignment horizontal="right"/>
    </xf>
    <xf numFmtId="0" fontId="0" fillId="0" borderId="44" xfId="0" applyBorder="1" applyAlignment="1">
      <alignment horizontal="right"/>
    </xf>
    <xf numFmtId="0" fontId="0" fillId="0" borderId="45" xfId="0" applyBorder="1" applyAlignment="1">
      <alignment horizontal="left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right"/>
    </xf>
    <xf numFmtId="0" fontId="0" fillId="0" borderId="39" xfId="0" applyBorder="1" applyAlignment="1">
      <alignment horizontal="right"/>
    </xf>
    <xf numFmtId="0" fontId="1" fillId="9" borderId="9" xfId="0" applyFont="1" applyFill="1" applyBorder="1" applyAlignment="1">
      <alignment vertical="center"/>
    </xf>
    <xf numFmtId="0" fontId="1" fillId="9" borderId="12" xfId="0" applyFont="1" applyFill="1" applyBorder="1" applyAlignment="1">
      <alignment vertical="center"/>
    </xf>
    <xf numFmtId="0" fontId="1" fillId="9" borderId="24" xfId="0" applyFont="1" applyFill="1" applyBorder="1" applyAlignment="1">
      <alignment vertic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49" fontId="0" fillId="0" borderId="8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0" fontId="0" fillId="0" borderId="8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horizontal="center"/>
    </xf>
    <xf numFmtId="0" fontId="1" fillId="2" borderId="9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2" borderId="2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" fillId="3" borderId="9" xfId="0" applyFont="1" applyFill="1" applyBorder="1" applyAlignment="1">
      <alignment vertical="center"/>
    </xf>
    <xf numFmtId="0" fontId="1" fillId="3" borderId="12" xfId="0" applyFont="1" applyFill="1" applyBorder="1" applyAlignment="1">
      <alignment vertical="center"/>
    </xf>
    <xf numFmtId="0" fontId="1" fillId="3" borderId="13" xfId="0" applyFont="1" applyFill="1" applyBorder="1" applyAlignment="1">
      <alignment vertical="center"/>
    </xf>
    <xf numFmtId="0" fontId="1" fillId="7" borderId="9" xfId="0" applyFont="1" applyFill="1" applyBorder="1" applyAlignment="1">
      <alignment vertical="center"/>
    </xf>
    <xf numFmtId="0" fontId="1" fillId="7" borderId="12" xfId="0" applyFont="1" applyFill="1" applyBorder="1" applyAlignment="1">
      <alignment vertical="center"/>
    </xf>
    <xf numFmtId="0" fontId="1" fillId="7" borderId="13" xfId="0" applyFont="1" applyFill="1" applyBorder="1" applyAlignment="1">
      <alignment vertical="center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/>
    </xf>
    <xf numFmtId="49" fontId="0" fillId="0" borderId="8" xfId="0" applyNumberFormat="1" applyBorder="1" applyAlignment="1">
      <alignment horizontal="left"/>
    </xf>
    <xf numFmtId="49" fontId="0" fillId="0" borderId="6" xfId="0" applyNumberFormat="1" applyBorder="1" applyAlignment="1">
      <alignment horizontal="left"/>
    </xf>
    <xf numFmtId="0" fontId="0" fillId="0" borderId="8" xfId="0" applyBorder="1" applyAlignment="1">
      <alignment wrapText="1"/>
    </xf>
    <xf numFmtId="0" fontId="0" fillId="0" borderId="6" xfId="0" applyBorder="1" applyAlignment="1">
      <alignment wrapText="1"/>
    </xf>
    <xf numFmtId="4" fontId="0" fillId="0" borderId="8" xfId="0" applyNumberFormat="1" applyBorder="1" applyAlignment="1">
      <alignment horizontal="right"/>
    </xf>
    <xf numFmtId="4" fontId="0" fillId="0" borderId="6" xfId="0" applyNumberFormat="1" applyBorder="1" applyAlignment="1">
      <alignment horizontal="right"/>
    </xf>
    <xf numFmtId="0" fontId="0" fillId="0" borderId="40" xfId="0" applyBorder="1" applyAlignment="1">
      <alignment horizontal="center" wrapText="1"/>
    </xf>
    <xf numFmtId="0" fontId="0" fillId="0" borderId="41" xfId="0" applyBorder="1" applyAlignment="1">
      <alignment horizontal="center" wrapText="1"/>
    </xf>
    <xf numFmtId="0" fontId="0" fillId="0" borderId="35" xfId="0" applyBorder="1" applyAlignment="1">
      <alignment horizontal="right" vertical="center"/>
    </xf>
    <xf numFmtId="0" fontId="0" fillId="0" borderId="39" xfId="0" applyBorder="1" applyAlignment="1">
      <alignment horizontal="righ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3300"/>
      <color rgb="FF00CC66"/>
      <color rgb="FF9900CC"/>
      <color rgb="FF00DA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U206"/>
  <sheetViews>
    <sheetView tabSelected="1" showWhiteSpace="0" view="pageLayout" zoomScale="59" zoomScaleNormal="100" zoomScalePageLayoutView="59" workbookViewId="0">
      <selection activeCell="B4" sqref="B4"/>
    </sheetView>
  </sheetViews>
  <sheetFormatPr defaultRowHeight="15" x14ac:dyDescent="0.25"/>
  <cols>
    <col min="1" max="1" width="2.85546875" customWidth="1"/>
    <col min="2" max="2" width="5.7109375" customWidth="1"/>
    <col min="3" max="3" width="7.42578125" style="52" customWidth="1"/>
    <col min="4" max="4" width="17.42578125" customWidth="1"/>
    <col min="5" max="5" width="15.42578125" customWidth="1"/>
    <col min="6" max="6" width="16.7109375" customWidth="1"/>
    <col min="7" max="7" width="13.85546875" customWidth="1"/>
    <col min="8" max="9" width="12.140625" customWidth="1"/>
    <col min="10" max="10" width="17.28515625" customWidth="1"/>
    <col min="11" max="11" width="13" customWidth="1"/>
    <col min="13" max="13" width="15.140625" customWidth="1"/>
    <col min="14" max="14" width="11.28515625" customWidth="1"/>
    <col min="15" max="15" width="6.85546875" style="52" customWidth="1"/>
    <col min="16" max="16" width="22.7109375" customWidth="1"/>
    <col min="17" max="17" width="6.85546875" style="52" customWidth="1"/>
    <col min="18" max="18" width="11.140625" customWidth="1"/>
    <col min="19" max="19" width="20.140625" customWidth="1"/>
    <col min="20" max="20" width="6.7109375" style="52" customWidth="1"/>
    <col min="21" max="21" width="12.7109375" style="52" customWidth="1"/>
  </cols>
  <sheetData>
    <row r="1" spans="2:21" x14ac:dyDescent="0.25">
      <c r="U1" s="297" t="s">
        <v>170</v>
      </c>
    </row>
    <row r="2" spans="2:21" x14ac:dyDescent="0.25">
      <c r="B2" s="95" t="s">
        <v>88</v>
      </c>
      <c r="C2" s="112"/>
      <c r="D2" s="95"/>
      <c r="E2" s="95"/>
    </row>
    <row r="3" spans="2:21" ht="8.25" customHeight="1" thickBot="1" x14ac:dyDescent="0.3"/>
    <row r="4" spans="2:21" ht="68.25" customHeight="1" thickBot="1" x14ac:dyDescent="0.3">
      <c r="B4" s="105" t="s">
        <v>0</v>
      </c>
      <c r="C4" s="106" t="s">
        <v>22</v>
      </c>
      <c r="D4" s="107" t="s">
        <v>1</v>
      </c>
      <c r="E4" s="108" t="s">
        <v>12</v>
      </c>
      <c r="F4" s="107" t="s">
        <v>3</v>
      </c>
      <c r="G4" s="108" t="s">
        <v>4</v>
      </c>
      <c r="H4" s="108" t="s">
        <v>145</v>
      </c>
      <c r="I4" s="109" t="s">
        <v>2</v>
      </c>
      <c r="J4" s="104" t="s">
        <v>157</v>
      </c>
      <c r="K4" s="104" t="s">
        <v>133</v>
      </c>
      <c r="L4" s="104" t="s">
        <v>149</v>
      </c>
      <c r="M4" s="104" t="s">
        <v>134</v>
      </c>
      <c r="N4" s="104" t="s">
        <v>18</v>
      </c>
      <c r="O4" s="104" t="s">
        <v>144</v>
      </c>
      <c r="P4" s="108" t="s">
        <v>142</v>
      </c>
      <c r="Q4" s="108" t="s">
        <v>143</v>
      </c>
      <c r="R4" s="108" t="s">
        <v>145</v>
      </c>
      <c r="S4" s="108" t="s">
        <v>146</v>
      </c>
      <c r="T4" s="108" t="s">
        <v>143</v>
      </c>
      <c r="U4" s="108" t="s">
        <v>145</v>
      </c>
    </row>
    <row r="5" spans="2:21" ht="15.75" thickBot="1" x14ac:dyDescent="0.3">
      <c r="B5" s="9"/>
      <c r="C5" s="53"/>
      <c r="D5" s="44"/>
      <c r="E5" s="13"/>
      <c r="F5" s="13"/>
      <c r="G5" s="13"/>
      <c r="H5" s="53"/>
      <c r="I5" s="53"/>
      <c r="J5" s="53"/>
      <c r="K5" s="53"/>
      <c r="L5" s="53"/>
      <c r="M5" s="13"/>
      <c r="N5" s="13"/>
      <c r="O5" s="53"/>
    </row>
    <row r="6" spans="2:21" ht="15.75" thickBot="1" x14ac:dyDescent="0.3">
      <c r="B6" s="76" t="s">
        <v>166</v>
      </c>
      <c r="C6" s="113"/>
      <c r="D6" s="77"/>
      <c r="E6" s="242"/>
      <c r="F6" s="243"/>
      <c r="G6" s="244"/>
      <c r="H6" s="245"/>
      <c r="I6" s="244"/>
      <c r="J6" s="237" t="s">
        <v>152</v>
      </c>
      <c r="K6" s="238"/>
      <c r="L6" s="239"/>
      <c r="M6" s="239"/>
      <c r="N6" s="240"/>
      <c r="O6" s="241"/>
      <c r="P6" s="273"/>
      <c r="Q6" s="272"/>
      <c r="R6" s="274"/>
      <c r="S6" s="274"/>
      <c r="T6" s="275"/>
      <c r="U6" s="262"/>
    </row>
    <row r="7" spans="2:21" ht="15.75" thickBot="1" x14ac:dyDescent="0.3">
      <c r="B7" s="263"/>
      <c r="C7" s="264"/>
      <c r="D7" s="265"/>
      <c r="E7" s="266"/>
      <c r="F7" s="267"/>
      <c r="G7" s="267"/>
      <c r="H7" s="268"/>
      <c r="I7" s="267"/>
      <c r="J7" s="269"/>
      <c r="K7" s="270"/>
      <c r="L7" s="270"/>
      <c r="M7" s="270"/>
      <c r="N7" s="270"/>
      <c r="O7" s="271"/>
      <c r="P7" s="276"/>
      <c r="Q7" s="277"/>
      <c r="R7" s="270"/>
      <c r="S7" s="270"/>
      <c r="T7" s="277"/>
      <c r="U7" s="271"/>
    </row>
    <row r="8" spans="2:21" ht="19.5" thickBot="1" x14ac:dyDescent="0.3">
      <c r="B8" s="51"/>
      <c r="C8" s="48"/>
      <c r="D8" s="4" t="s">
        <v>90</v>
      </c>
      <c r="E8" s="32"/>
      <c r="F8" s="33"/>
      <c r="G8" s="33"/>
      <c r="H8" s="33"/>
      <c r="I8" s="33"/>
      <c r="J8" s="33"/>
      <c r="K8" s="33"/>
      <c r="L8" s="33"/>
      <c r="M8" s="33"/>
      <c r="N8" s="33"/>
      <c r="O8" s="224"/>
    </row>
    <row r="9" spans="2:21" ht="30.75" thickBot="1" x14ac:dyDescent="0.3">
      <c r="B9" s="2"/>
      <c r="C9" s="114"/>
      <c r="E9" s="174" t="s">
        <v>35</v>
      </c>
      <c r="F9" s="175" t="s">
        <v>91</v>
      </c>
      <c r="G9" s="192" t="s">
        <v>92</v>
      </c>
      <c r="H9" s="176">
        <v>5.7</v>
      </c>
      <c r="I9" s="115" t="s">
        <v>13</v>
      </c>
      <c r="J9" s="205"/>
      <c r="K9" s="199" t="s">
        <v>116</v>
      </c>
      <c r="L9" s="200">
        <v>12.96</v>
      </c>
      <c r="M9" s="189" t="s">
        <v>135</v>
      </c>
      <c r="N9" s="115">
        <v>1</v>
      </c>
      <c r="O9" s="225">
        <v>0.24</v>
      </c>
      <c r="P9" s="2" t="s">
        <v>153</v>
      </c>
      <c r="Q9" s="198">
        <v>1</v>
      </c>
      <c r="R9" s="200">
        <v>1.7</v>
      </c>
      <c r="S9" s="2" t="s">
        <v>155</v>
      </c>
      <c r="T9" s="198">
        <v>1</v>
      </c>
      <c r="U9" s="221">
        <v>0.4</v>
      </c>
    </row>
    <row r="10" spans="2:21" ht="36" customHeight="1" thickBot="1" x14ac:dyDescent="0.3">
      <c r="B10" s="3"/>
      <c r="C10" s="114"/>
      <c r="D10" s="339"/>
      <c r="E10" s="327" t="s">
        <v>93</v>
      </c>
      <c r="F10" s="329" t="s">
        <v>58</v>
      </c>
      <c r="G10" s="329" t="s">
        <v>92</v>
      </c>
      <c r="H10" s="298">
        <v>3.31</v>
      </c>
      <c r="I10" s="300" t="s">
        <v>20</v>
      </c>
      <c r="J10" s="312"/>
      <c r="K10" s="300" t="s">
        <v>117</v>
      </c>
      <c r="L10" s="357">
        <v>1.44</v>
      </c>
      <c r="M10" s="337" t="s">
        <v>135</v>
      </c>
      <c r="N10" s="300">
        <v>1</v>
      </c>
      <c r="O10" s="314">
        <v>0.24</v>
      </c>
      <c r="P10" s="2" t="s">
        <v>153</v>
      </c>
      <c r="Q10" s="198">
        <v>1</v>
      </c>
      <c r="R10" s="200">
        <v>1.5</v>
      </c>
      <c r="S10" s="3" t="s">
        <v>156</v>
      </c>
      <c r="T10" s="87">
        <v>1</v>
      </c>
      <c r="U10" s="222">
        <v>0.42</v>
      </c>
    </row>
    <row r="11" spans="2:21" ht="12.75" hidden="1" customHeight="1" thickBot="1" x14ac:dyDescent="0.3">
      <c r="B11" s="3"/>
      <c r="C11" s="115"/>
      <c r="D11" s="340"/>
      <c r="E11" s="328"/>
      <c r="F11" s="330"/>
      <c r="G11" s="330"/>
      <c r="H11" s="299"/>
      <c r="I11" s="301"/>
      <c r="J11" s="313"/>
      <c r="K11" s="301"/>
      <c r="L11" s="358"/>
      <c r="M11" s="338"/>
      <c r="N11" s="301"/>
      <c r="O11" s="315"/>
      <c r="P11" s="3"/>
      <c r="Q11" s="87"/>
      <c r="R11" s="202"/>
      <c r="S11" s="3"/>
      <c r="T11" s="87"/>
      <c r="U11" s="222"/>
    </row>
    <row r="12" spans="2:21" ht="30.75" thickBot="1" x14ac:dyDescent="0.3">
      <c r="B12" s="3"/>
      <c r="C12" s="114"/>
      <c r="D12" s="3"/>
      <c r="E12" s="179" t="s">
        <v>37</v>
      </c>
      <c r="F12" s="1" t="s">
        <v>94</v>
      </c>
      <c r="G12" s="193" t="s">
        <v>92</v>
      </c>
      <c r="H12" s="180">
        <v>6.76</v>
      </c>
      <c r="I12" s="87" t="s">
        <v>13</v>
      </c>
      <c r="J12" s="190"/>
      <c r="K12" s="1" t="s">
        <v>118</v>
      </c>
      <c r="L12" s="202">
        <v>2.88</v>
      </c>
      <c r="M12" s="190" t="s">
        <v>136</v>
      </c>
      <c r="N12" s="87">
        <v>1</v>
      </c>
      <c r="O12" s="222">
        <v>0.15</v>
      </c>
      <c r="P12" s="2" t="s">
        <v>153</v>
      </c>
      <c r="Q12" s="198">
        <v>1</v>
      </c>
      <c r="R12" s="200">
        <v>2</v>
      </c>
      <c r="S12" s="3" t="s">
        <v>156</v>
      </c>
      <c r="T12" s="87">
        <v>1</v>
      </c>
      <c r="U12" s="222">
        <v>0.42</v>
      </c>
    </row>
    <row r="13" spans="2:21" ht="30.75" thickBot="1" x14ac:dyDescent="0.3">
      <c r="B13" s="3"/>
      <c r="C13" s="114"/>
      <c r="D13" s="3"/>
      <c r="E13" s="179" t="s">
        <v>39</v>
      </c>
      <c r="F13" s="1" t="s">
        <v>95</v>
      </c>
      <c r="G13" s="193" t="s">
        <v>92</v>
      </c>
      <c r="H13" s="180">
        <v>1.8</v>
      </c>
      <c r="I13" s="87" t="s">
        <v>13</v>
      </c>
      <c r="J13" s="190"/>
      <c r="K13" s="1" t="s">
        <v>117</v>
      </c>
      <c r="L13" s="202">
        <v>1.44</v>
      </c>
      <c r="M13" s="190" t="s">
        <v>136</v>
      </c>
      <c r="N13" s="87">
        <v>1</v>
      </c>
      <c r="O13" s="226">
        <v>0.15</v>
      </c>
      <c r="P13" s="2" t="s">
        <v>153</v>
      </c>
      <c r="Q13" s="198">
        <v>1</v>
      </c>
      <c r="R13" s="200">
        <v>1.7</v>
      </c>
      <c r="S13" s="3" t="s">
        <v>156</v>
      </c>
      <c r="T13" s="87">
        <v>1</v>
      </c>
      <c r="U13" s="222">
        <v>0.42</v>
      </c>
    </row>
    <row r="14" spans="2:21" ht="30.75" thickBot="1" x14ac:dyDescent="0.3">
      <c r="B14" s="3"/>
      <c r="C14" s="114"/>
      <c r="D14" s="3"/>
      <c r="E14" s="179" t="s">
        <v>41</v>
      </c>
      <c r="F14" s="1" t="s">
        <v>54</v>
      </c>
      <c r="G14" s="193" t="s">
        <v>92</v>
      </c>
      <c r="H14" s="180">
        <v>1.8</v>
      </c>
      <c r="I14" s="87" t="s">
        <v>13</v>
      </c>
      <c r="J14" s="190"/>
      <c r="K14" s="1"/>
      <c r="L14" s="201">
        <v>0</v>
      </c>
      <c r="M14" s="190" t="s">
        <v>136</v>
      </c>
      <c r="N14" s="87">
        <v>1</v>
      </c>
      <c r="O14" s="225">
        <v>0.15</v>
      </c>
      <c r="P14" s="2" t="s">
        <v>153</v>
      </c>
      <c r="Q14" s="198">
        <v>1</v>
      </c>
      <c r="R14" s="200">
        <v>1.7</v>
      </c>
      <c r="S14" s="3" t="s">
        <v>156</v>
      </c>
      <c r="T14" s="87">
        <v>1</v>
      </c>
      <c r="U14" s="222">
        <v>0.42</v>
      </c>
    </row>
    <row r="15" spans="2:21" ht="30.75" thickBot="1" x14ac:dyDescent="0.3">
      <c r="B15" s="3"/>
      <c r="C15" s="114"/>
      <c r="D15" s="3"/>
      <c r="E15" s="179" t="s">
        <v>96</v>
      </c>
      <c r="F15" s="181" t="s">
        <v>97</v>
      </c>
      <c r="G15" s="194" t="s">
        <v>92</v>
      </c>
      <c r="H15" s="183">
        <v>2.41</v>
      </c>
      <c r="I15" s="87" t="s">
        <v>13</v>
      </c>
      <c r="J15" s="190"/>
      <c r="K15" s="1" t="s">
        <v>117</v>
      </c>
      <c r="L15" s="202">
        <v>1.44</v>
      </c>
      <c r="M15" s="191" t="s">
        <v>136</v>
      </c>
      <c r="N15" s="182">
        <v>2</v>
      </c>
      <c r="O15" s="225">
        <v>0.3</v>
      </c>
      <c r="P15" s="2" t="s">
        <v>153</v>
      </c>
      <c r="Q15" s="198">
        <v>1</v>
      </c>
      <c r="R15" s="200">
        <v>1.7</v>
      </c>
      <c r="S15" s="3" t="s">
        <v>156</v>
      </c>
      <c r="T15" s="87">
        <v>1</v>
      </c>
      <c r="U15" s="222">
        <v>0.42</v>
      </c>
    </row>
    <row r="16" spans="2:21" ht="27" customHeight="1" thickBot="1" x14ac:dyDescent="0.3">
      <c r="B16" s="3"/>
      <c r="C16" s="114"/>
      <c r="D16" s="3"/>
      <c r="E16" s="179" t="s">
        <v>44</v>
      </c>
      <c r="F16" s="1" t="s">
        <v>98</v>
      </c>
      <c r="G16" s="193" t="s">
        <v>99</v>
      </c>
      <c r="H16" s="180">
        <v>3.61</v>
      </c>
      <c r="I16" s="87" t="s">
        <v>19</v>
      </c>
      <c r="J16" s="190"/>
      <c r="K16" s="1"/>
      <c r="L16" s="202">
        <v>0</v>
      </c>
      <c r="M16" s="25"/>
      <c r="N16" s="25"/>
      <c r="O16" s="225"/>
      <c r="P16" s="2" t="s">
        <v>153</v>
      </c>
      <c r="Q16" s="198">
        <v>1</v>
      </c>
      <c r="R16" s="200">
        <v>1.7</v>
      </c>
      <c r="S16" s="3" t="s">
        <v>89</v>
      </c>
      <c r="T16" s="87"/>
      <c r="U16" s="222"/>
    </row>
    <row r="17" spans="2:21" ht="24.75" customHeight="1" thickBot="1" x14ac:dyDescent="0.3">
      <c r="B17" s="325"/>
      <c r="C17" s="308"/>
      <c r="D17" s="325"/>
      <c r="E17" s="349" t="s">
        <v>45</v>
      </c>
      <c r="F17" s="347" t="s">
        <v>100</v>
      </c>
      <c r="G17" s="351" t="s">
        <v>101</v>
      </c>
      <c r="H17" s="353">
        <v>16.559999999999999</v>
      </c>
      <c r="I17" s="306" t="s">
        <v>13</v>
      </c>
      <c r="J17" s="190"/>
      <c r="K17" s="1" t="s">
        <v>121</v>
      </c>
      <c r="L17" s="202">
        <v>28.8</v>
      </c>
      <c r="M17" s="355" t="s">
        <v>135</v>
      </c>
      <c r="N17" s="202"/>
      <c r="O17" s="225"/>
      <c r="P17" s="2" t="s">
        <v>153</v>
      </c>
      <c r="Q17" s="198">
        <v>1</v>
      </c>
      <c r="R17" s="200">
        <v>1.7</v>
      </c>
      <c r="S17" s="2"/>
      <c r="T17" s="87"/>
      <c r="U17" s="222"/>
    </row>
    <row r="18" spans="2:21" ht="18" customHeight="1" thickBot="1" x14ac:dyDescent="0.3">
      <c r="B18" s="326"/>
      <c r="C18" s="309"/>
      <c r="D18" s="326"/>
      <c r="E18" s="350"/>
      <c r="F18" s="348"/>
      <c r="G18" s="352"/>
      <c r="H18" s="354"/>
      <c r="I18" s="331"/>
      <c r="J18" s="190" t="s">
        <v>119</v>
      </c>
      <c r="K18" s="1" t="s">
        <v>120</v>
      </c>
      <c r="L18" s="202">
        <v>1.0900000000000001</v>
      </c>
      <c r="M18" s="356"/>
      <c r="N18" s="87">
        <v>2</v>
      </c>
      <c r="O18" s="225">
        <v>0.48</v>
      </c>
      <c r="P18" s="2" t="s">
        <v>153</v>
      </c>
      <c r="Q18" s="198">
        <v>1</v>
      </c>
      <c r="R18" s="200">
        <v>1.7</v>
      </c>
      <c r="S18" s="2" t="s">
        <v>155</v>
      </c>
      <c r="T18" s="87">
        <v>2</v>
      </c>
      <c r="U18" s="222">
        <v>0.8</v>
      </c>
    </row>
    <row r="19" spans="2:21" ht="30.75" thickBot="1" x14ac:dyDescent="0.3">
      <c r="B19" s="3"/>
      <c r="C19" s="114"/>
      <c r="D19" s="3"/>
      <c r="E19" s="179" t="s">
        <v>46</v>
      </c>
      <c r="F19" s="1" t="s">
        <v>42</v>
      </c>
      <c r="G19" s="193" t="s">
        <v>101</v>
      </c>
      <c r="H19" s="180">
        <v>16.559999999999999</v>
      </c>
      <c r="I19" s="87" t="s">
        <v>19</v>
      </c>
      <c r="J19" s="190"/>
      <c r="K19" s="1" t="s">
        <v>121</v>
      </c>
      <c r="L19" s="202">
        <v>28.8</v>
      </c>
      <c r="M19" s="190" t="s">
        <v>135</v>
      </c>
      <c r="N19" s="87">
        <v>7</v>
      </c>
      <c r="O19" s="225">
        <v>1.68</v>
      </c>
      <c r="P19" s="2" t="s">
        <v>153</v>
      </c>
      <c r="Q19" s="198">
        <v>1</v>
      </c>
      <c r="R19" s="200">
        <v>1.7</v>
      </c>
      <c r="S19" s="2" t="s">
        <v>155</v>
      </c>
      <c r="T19" s="87">
        <v>1</v>
      </c>
      <c r="U19" s="221">
        <v>0.4</v>
      </c>
    </row>
    <row r="20" spans="2:21" ht="30.75" thickBot="1" x14ac:dyDescent="0.3">
      <c r="B20" s="3" t="s">
        <v>89</v>
      </c>
      <c r="C20" s="114"/>
      <c r="D20" s="3"/>
      <c r="E20" s="179" t="s">
        <v>47</v>
      </c>
      <c r="F20" s="1" t="s">
        <v>42</v>
      </c>
      <c r="G20" s="193" t="s">
        <v>101</v>
      </c>
      <c r="H20" s="180">
        <v>20.94</v>
      </c>
      <c r="I20" s="87" t="s">
        <v>19</v>
      </c>
      <c r="J20" s="87"/>
      <c r="K20" s="1" t="s">
        <v>122</v>
      </c>
      <c r="L20" s="202">
        <v>36</v>
      </c>
      <c r="M20" s="190" t="s">
        <v>135</v>
      </c>
      <c r="N20" s="87">
        <v>4</v>
      </c>
      <c r="O20" s="225">
        <v>0.96</v>
      </c>
      <c r="P20" s="2" t="s">
        <v>153</v>
      </c>
      <c r="Q20" s="198">
        <v>1</v>
      </c>
      <c r="R20" s="200">
        <v>1.7</v>
      </c>
      <c r="S20" s="2" t="s">
        <v>155</v>
      </c>
      <c r="T20" s="87">
        <v>1</v>
      </c>
      <c r="U20" s="221">
        <v>0.4</v>
      </c>
    </row>
    <row r="21" spans="2:21" ht="30.75" thickBot="1" x14ac:dyDescent="0.3">
      <c r="B21" s="3"/>
      <c r="C21" s="114"/>
      <c r="D21" s="3"/>
      <c r="E21" s="179" t="s">
        <v>49</v>
      </c>
      <c r="F21" s="1" t="s">
        <v>42</v>
      </c>
      <c r="G21" s="193" t="s">
        <v>101</v>
      </c>
      <c r="H21" s="180">
        <v>18.170000000000002</v>
      </c>
      <c r="I21" s="87" t="s">
        <v>19</v>
      </c>
      <c r="J21" s="87"/>
      <c r="K21" s="1" t="s">
        <v>123</v>
      </c>
      <c r="L21" s="202">
        <v>21.6</v>
      </c>
      <c r="M21" s="190" t="s">
        <v>135</v>
      </c>
      <c r="N21" s="87">
        <v>4</v>
      </c>
      <c r="O21" s="225">
        <v>0.96</v>
      </c>
      <c r="P21" s="2" t="s">
        <v>153</v>
      </c>
      <c r="Q21" s="198">
        <v>1</v>
      </c>
      <c r="R21" s="200">
        <v>1.7</v>
      </c>
      <c r="S21" s="2" t="s">
        <v>155</v>
      </c>
      <c r="T21" s="87">
        <v>1</v>
      </c>
      <c r="U21" s="221">
        <v>0.4</v>
      </c>
    </row>
    <row r="22" spans="2:21" ht="30.75" thickBot="1" x14ac:dyDescent="0.3">
      <c r="B22" s="122"/>
      <c r="C22" s="114"/>
      <c r="D22" s="3"/>
      <c r="E22" s="179" t="s">
        <v>50</v>
      </c>
      <c r="F22" s="1" t="s">
        <v>42</v>
      </c>
      <c r="G22" s="193" t="s">
        <v>101</v>
      </c>
      <c r="H22" s="180">
        <v>54.61</v>
      </c>
      <c r="I22" s="87" t="s">
        <v>19</v>
      </c>
      <c r="J22" s="87"/>
      <c r="K22" s="1" t="s">
        <v>124</v>
      </c>
      <c r="L22" s="202">
        <v>72</v>
      </c>
      <c r="M22" s="190" t="s">
        <v>135</v>
      </c>
      <c r="N22" s="87">
        <v>10</v>
      </c>
      <c r="O22" s="225">
        <v>2.4</v>
      </c>
      <c r="P22" s="3" t="s">
        <v>153</v>
      </c>
      <c r="Q22" s="87">
        <v>2</v>
      </c>
      <c r="R22" s="202">
        <v>3.4</v>
      </c>
      <c r="S22" s="2" t="s">
        <v>155</v>
      </c>
      <c r="T22" s="87">
        <v>3</v>
      </c>
      <c r="U22" s="221">
        <v>0.4</v>
      </c>
    </row>
    <row r="23" spans="2:21" ht="30.75" thickBot="1" x14ac:dyDescent="0.3">
      <c r="B23" s="122"/>
      <c r="C23" s="114"/>
      <c r="D23" s="3"/>
      <c r="E23" s="179" t="s">
        <v>51</v>
      </c>
      <c r="F23" s="184" t="s">
        <v>40</v>
      </c>
      <c r="G23" s="193" t="s">
        <v>92</v>
      </c>
      <c r="H23" s="180">
        <v>27.15</v>
      </c>
      <c r="I23" s="87" t="s">
        <v>13</v>
      </c>
      <c r="J23" s="87"/>
      <c r="K23" s="1" t="s">
        <v>125</v>
      </c>
      <c r="L23" s="202">
        <v>41.04</v>
      </c>
      <c r="M23" s="190" t="s">
        <v>135</v>
      </c>
      <c r="N23" s="87">
        <v>16</v>
      </c>
      <c r="O23" s="225">
        <v>3.84</v>
      </c>
      <c r="P23" s="259" t="s">
        <v>154</v>
      </c>
      <c r="Q23" s="87">
        <v>1</v>
      </c>
      <c r="R23" s="202">
        <v>10.53</v>
      </c>
      <c r="S23" s="2" t="s">
        <v>155</v>
      </c>
      <c r="T23" s="87">
        <v>1</v>
      </c>
      <c r="U23" s="221">
        <v>0.4</v>
      </c>
    </row>
    <row r="24" spans="2:21" ht="26.25" customHeight="1" x14ac:dyDescent="0.25">
      <c r="B24" s="3"/>
      <c r="C24" s="114"/>
      <c r="D24" s="3"/>
      <c r="E24" s="179" t="s">
        <v>53</v>
      </c>
      <c r="F24" s="184" t="s">
        <v>38</v>
      </c>
      <c r="G24" s="193" t="s">
        <v>92</v>
      </c>
      <c r="H24" s="180">
        <v>20.48</v>
      </c>
      <c r="I24" s="87" t="s">
        <v>13</v>
      </c>
      <c r="J24" s="87"/>
      <c r="K24" s="1" t="s">
        <v>117</v>
      </c>
      <c r="L24" s="202">
        <v>1.44</v>
      </c>
      <c r="M24" s="190" t="s">
        <v>136</v>
      </c>
      <c r="N24" s="87">
        <v>4</v>
      </c>
      <c r="O24" s="225">
        <v>0.6</v>
      </c>
      <c r="P24" s="3"/>
      <c r="Q24" s="87"/>
      <c r="R24" s="202"/>
      <c r="S24" s="2" t="s">
        <v>155</v>
      </c>
      <c r="T24" s="87">
        <v>1</v>
      </c>
      <c r="U24" s="221">
        <v>0.4</v>
      </c>
    </row>
    <row r="25" spans="2:21" ht="22.5" customHeight="1" thickBot="1" x14ac:dyDescent="0.3">
      <c r="B25" s="3"/>
      <c r="C25" s="114"/>
      <c r="D25" s="3" t="s">
        <v>102</v>
      </c>
      <c r="E25" s="179"/>
      <c r="F25" s="1"/>
      <c r="G25" s="193"/>
      <c r="H25" s="180"/>
      <c r="I25" s="87"/>
      <c r="J25" s="87"/>
      <c r="K25" s="1"/>
      <c r="L25" s="201"/>
      <c r="M25" s="25"/>
      <c r="N25" s="25"/>
      <c r="O25" s="225"/>
      <c r="P25" s="3"/>
      <c r="Q25" s="87"/>
      <c r="R25" s="202"/>
      <c r="S25" s="3"/>
      <c r="T25" s="87"/>
      <c r="U25" s="222"/>
    </row>
    <row r="26" spans="2:21" ht="30.75" thickBot="1" x14ac:dyDescent="0.3">
      <c r="B26" s="3"/>
      <c r="C26" s="114"/>
      <c r="D26" s="3"/>
      <c r="E26" s="179" t="s">
        <v>56</v>
      </c>
      <c r="F26" s="1" t="s">
        <v>91</v>
      </c>
      <c r="G26" s="193" t="s">
        <v>92</v>
      </c>
      <c r="H26" s="180">
        <v>5.7</v>
      </c>
      <c r="I26" s="87" t="s">
        <v>13</v>
      </c>
      <c r="J26" s="87"/>
      <c r="K26" s="199" t="s">
        <v>116</v>
      </c>
      <c r="L26" s="200">
        <v>12.96</v>
      </c>
      <c r="M26" s="190" t="s">
        <v>135</v>
      </c>
      <c r="N26" s="87">
        <v>1</v>
      </c>
      <c r="O26" s="225">
        <v>0.24</v>
      </c>
      <c r="P26" s="2" t="s">
        <v>153</v>
      </c>
      <c r="Q26" s="198">
        <v>1</v>
      </c>
      <c r="R26" s="200">
        <v>1.7</v>
      </c>
      <c r="S26" s="2" t="s">
        <v>155</v>
      </c>
      <c r="T26" s="87">
        <v>1</v>
      </c>
      <c r="U26" s="221">
        <v>0.4</v>
      </c>
    </row>
    <row r="27" spans="2:21" ht="30.75" thickBot="1" x14ac:dyDescent="0.3">
      <c r="B27" s="3"/>
      <c r="C27" s="114"/>
      <c r="D27" s="3"/>
      <c r="E27" s="179" t="s">
        <v>57</v>
      </c>
      <c r="F27" s="1" t="s">
        <v>58</v>
      </c>
      <c r="G27" s="193" t="s">
        <v>92</v>
      </c>
      <c r="H27" s="180">
        <v>3.31</v>
      </c>
      <c r="I27" s="87" t="s">
        <v>20</v>
      </c>
      <c r="J27" s="87"/>
      <c r="K27" s="1" t="s">
        <v>117</v>
      </c>
      <c r="L27" s="202">
        <v>1.44</v>
      </c>
      <c r="M27" s="190" t="s">
        <v>137</v>
      </c>
      <c r="N27" s="87">
        <v>1</v>
      </c>
      <c r="O27" s="225">
        <v>0.15</v>
      </c>
      <c r="P27" s="2" t="s">
        <v>153</v>
      </c>
      <c r="Q27" s="198">
        <v>1</v>
      </c>
      <c r="R27" s="200">
        <v>1.5</v>
      </c>
      <c r="S27" s="3" t="s">
        <v>156</v>
      </c>
      <c r="T27" s="87">
        <v>1</v>
      </c>
      <c r="U27" s="222">
        <v>0.42</v>
      </c>
    </row>
    <row r="28" spans="2:21" ht="30.75" thickBot="1" x14ac:dyDescent="0.3">
      <c r="B28" s="3"/>
      <c r="C28" s="114"/>
      <c r="D28" s="3"/>
      <c r="E28" s="179" t="s">
        <v>59</v>
      </c>
      <c r="F28" s="1" t="s">
        <v>103</v>
      </c>
      <c r="G28" s="193" t="s">
        <v>92</v>
      </c>
      <c r="H28" s="180">
        <v>2.76</v>
      </c>
      <c r="I28" s="87" t="s">
        <v>13</v>
      </c>
      <c r="J28" s="87"/>
      <c r="K28" s="1" t="s">
        <v>117</v>
      </c>
      <c r="L28" s="202">
        <v>1.44</v>
      </c>
      <c r="M28" s="190" t="s">
        <v>137</v>
      </c>
      <c r="N28" s="87">
        <v>1</v>
      </c>
      <c r="O28" s="225">
        <v>0.15</v>
      </c>
      <c r="P28" s="2" t="s">
        <v>153</v>
      </c>
      <c r="Q28" s="198">
        <v>1</v>
      </c>
      <c r="R28" s="200">
        <v>1.5</v>
      </c>
      <c r="S28" s="3" t="s">
        <v>156</v>
      </c>
      <c r="T28" s="87">
        <v>1</v>
      </c>
      <c r="U28" s="222">
        <v>0.42</v>
      </c>
    </row>
    <row r="29" spans="2:21" ht="30.75" thickBot="1" x14ac:dyDescent="0.3">
      <c r="B29" s="3"/>
      <c r="C29" s="114"/>
      <c r="D29" s="3"/>
      <c r="E29" s="179" t="s">
        <v>60</v>
      </c>
      <c r="F29" s="1" t="s">
        <v>104</v>
      </c>
      <c r="G29" s="193" t="s">
        <v>92</v>
      </c>
      <c r="H29" s="180">
        <v>1.8</v>
      </c>
      <c r="I29" s="87" t="s">
        <v>13</v>
      </c>
      <c r="J29" s="87"/>
      <c r="K29" s="1"/>
      <c r="L29" s="201">
        <v>0</v>
      </c>
      <c r="M29" s="190" t="s">
        <v>137</v>
      </c>
      <c r="N29" s="87">
        <v>1</v>
      </c>
      <c r="O29" s="225">
        <v>0.15</v>
      </c>
      <c r="P29" s="2" t="s">
        <v>153</v>
      </c>
      <c r="Q29" s="198">
        <v>1</v>
      </c>
      <c r="R29" s="200">
        <v>1.5</v>
      </c>
      <c r="S29" s="3" t="s">
        <v>156</v>
      </c>
      <c r="T29" s="87">
        <v>1</v>
      </c>
      <c r="U29" s="222">
        <v>0.42</v>
      </c>
    </row>
    <row r="30" spans="2:21" ht="30.75" thickBot="1" x14ac:dyDescent="0.3">
      <c r="B30" s="5"/>
      <c r="C30" s="114"/>
      <c r="D30" s="3"/>
      <c r="E30" s="179" t="s">
        <v>61</v>
      </c>
      <c r="F30" s="1" t="s">
        <v>55</v>
      </c>
      <c r="G30" s="193" t="s">
        <v>92</v>
      </c>
      <c r="H30" s="180">
        <v>1.8</v>
      </c>
      <c r="I30" s="87" t="s">
        <v>13</v>
      </c>
      <c r="J30" s="87"/>
      <c r="K30" s="1" t="s">
        <v>117</v>
      </c>
      <c r="L30" s="202">
        <v>1.44</v>
      </c>
      <c r="M30" s="190" t="s">
        <v>137</v>
      </c>
      <c r="N30" s="87">
        <v>1</v>
      </c>
      <c r="O30" s="225">
        <v>0.15</v>
      </c>
      <c r="P30" s="2" t="s">
        <v>153</v>
      </c>
      <c r="Q30" s="198">
        <v>1</v>
      </c>
      <c r="R30" s="200">
        <v>1.5</v>
      </c>
      <c r="S30" s="3" t="s">
        <v>156</v>
      </c>
      <c r="T30" s="87">
        <v>1</v>
      </c>
      <c r="U30" s="222">
        <v>0.42</v>
      </c>
    </row>
    <row r="31" spans="2:21" ht="30.75" thickBot="1" x14ac:dyDescent="0.3">
      <c r="B31" s="5"/>
      <c r="C31" s="114"/>
      <c r="D31" s="3"/>
      <c r="E31" s="179" t="s">
        <v>62</v>
      </c>
      <c r="F31" s="1" t="s">
        <v>105</v>
      </c>
      <c r="G31" s="193" t="s">
        <v>92</v>
      </c>
      <c r="H31" s="180">
        <v>1.8</v>
      </c>
      <c r="I31" s="87" t="s">
        <v>13</v>
      </c>
      <c r="J31" s="87"/>
      <c r="K31" s="1" t="s">
        <v>117</v>
      </c>
      <c r="L31" s="202">
        <v>1.44</v>
      </c>
      <c r="M31" s="190" t="s">
        <v>137</v>
      </c>
      <c r="N31" s="87">
        <v>1</v>
      </c>
      <c r="O31" s="225">
        <v>0.15</v>
      </c>
      <c r="P31" s="2" t="s">
        <v>153</v>
      </c>
      <c r="Q31" s="198">
        <v>1</v>
      </c>
      <c r="R31" s="200">
        <v>1.5</v>
      </c>
      <c r="S31" s="3" t="s">
        <v>156</v>
      </c>
      <c r="T31" s="87">
        <v>1</v>
      </c>
      <c r="U31" s="222">
        <v>0.42</v>
      </c>
    </row>
    <row r="32" spans="2:21" ht="30.75" thickBot="1" x14ac:dyDescent="0.3">
      <c r="B32" s="5"/>
      <c r="C32" s="114"/>
      <c r="D32" s="3"/>
      <c r="E32" s="179" t="s">
        <v>63</v>
      </c>
      <c r="F32" s="1" t="s">
        <v>54</v>
      </c>
      <c r="G32" s="193" t="s">
        <v>92</v>
      </c>
      <c r="H32" s="180">
        <v>1.8</v>
      </c>
      <c r="I32" s="87" t="s">
        <v>13</v>
      </c>
      <c r="J32" s="87"/>
      <c r="K32" s="1"/>
      <c r="L32" s="202">
        <v>0</v>
      </c>
      <c r="M32" s="190" t="s">
        <v>137</v>
      </c>
      <c r="N32" s="87">
        <v>1</v>
      </c>
      <c r="O32" s="225">
        <v>0.15</v>
      </c>
      <c r="P32" s="2" t="s">
        <v>153</v>
      </c>
      <c r="Q32" s="198">
        <v>1</v>
      </c>
      <c r="R32" s="200">
        <v>1.5</v>
      </c>
      <c r="S32" s="3" t="s">
        <v>156</v>
      </c>
      <c r="T32" s="87">
        <v>1</v>
      </c>
      <c r="U32" s="222">
        <v>0.42</v>
      </c>
    </row>
    <row r="33" spans="2:21" x14ac:dyDescent="0.25">
      <c r="B33" s="325"/>
      <c r="C33" s="308"/>
      <c r="D33" s="325"/>
      <c r="E33" s="327" t="s">
        <v>64</v>
      </c>
      <c r="F33" s="302" t="s">
        <v>97</v>
      </c>
      <c r="G33" s="329" t="s">
        <v>92</v>
      </c>
      <c r="H33" s="298">
        <v>2.41</v>
      </c>
      <c r="I33" s="300" t="s">
        <v>13</v>
      </c>
      <c r="J33" s="306"/>
      <c r="K33" s="306" t="s">
        <v>117</v>
      </c>
      <c r="L33" s="316">
        <v>1.44</v>
      </c>
      <c r="M33" s="337" t="s">
        <v>137</v>
      </c>
      <c r="N33" s="306">
        <v>2</v>
      </c>
      <c r="O33" s="308">
        <v>0.3</v>
      </c>
      <c r="P33" s="304" t="s">
        <v>153</v>
      </c>
      <c r="Q33" s="306">
        <v>1</v>
      </c>
      <c r="R33" s="316">
        <v>1.5</v>
      </c>
      <c r="S33" s="318" t="s">
        <v>155</v>
      </c>
      <c r="T33" s="306">
        <v>1</v>
      </c>
      <c r="U33" s="308">
        <v>0.4</v>
      </c>
    </row>
    <row r="34" spans="2:21" ht="15.75" thickBot="1" x14ac:dyDescent="0.3">
      <c r="B34" s="326"/>
      <c r="C34" s="309"/>
      <c r="D34" s="326"/>
      <c r="E34" s="328"/>
      <c r="F34" s="303"/>
      <c r="G34" s="330"/>
      <c r="H34" s="299"/>
      <c r="I34" s="301"/>
      <c r="J34" s="331"/>
      <c r="K34" s="331"/>
      <c r="L34" s="321"/>
      <c r="M34" s="338"/>
      <c r="N34" s="331"/>
      <c r="O34" s="309"/>
      <c r="P34" s="305"/>
      <c r="Q34" s="307"/>
      <c r="R34" s="317"/>
      <c r="S34" s="305"/>
      <c r="T34" s="331"/>
      <c r="U34" s="309"/>
    </row>
    <row r="35" spans="2:21" ht="30.75" thickBot="1" x14ac:dyDescent="0.3">
      <c r="B35" s="5"/>
      <c r="C35" s="114"/>
      <c r="D35" s="3"/>
      <c r="E35" s="179" t="s">
        <v>65</v>
      </c>
      <c r="F35" s="1" t="s">
        <v>42</v>
      </c>
      <c r="G35" s="196" t="s">
        <v>101</v>
      </c>
      <c r="H35" s="180">
        <v>33.89</v>
      </c>
      <c r="I35" s="87" t="s">
        <v>19</v>
      </c>
      <c r="J35" s="87"/>
      <c r="K35" s="1" t="s">
        <v>126</v>
      </c>
      <c r="L35" s="246">
        <v>57.6</v>
      </c>
      <c r="M35" s="190" t="s">
        <v>135</v>
      </c>
      <c r="N35" s="87">
        <v>8</v>
      </c>
      <c r="O35" s="225">
        <v>1.92</v>
      </c>
      <c r="P35" s="261" t="s">
        <v>153</v>
      </c>
      <c r="Q35" s="198">
        <v>1</v>
      </c>
      <c r="R35" s="260">
        <v>1.7</v>
      </c>
      <c r="S35" s="2" t="s">
        <v>155</v>
      </c>
      <c r="T35" s="87">
        <v>2</v>
      </c>
      <c r="U35" s="222">
        <v>0.8</v>
      </c>
    </row>
    <row r="36" spans="2:21" ht="15.75" customHeight="1" x14ac:dyDescent="0.25">
      <c r="B36" s="325"/>
      <c r="C36" s="308"/>
      <c r="D36" s="325"/>
      <c r="E36" s="327" t="s">
        <v>66</v>
      </c>
      <c r="F36" s="302" t="s">
        <v>42</v>
      </c>
      <c r="G36" s="302" t="s">
        <v>101</v>
      </c>
      <c r="H36" s="298">
        <v>13.9</v>
      </c>
      <c r="I36" s="300" t="s">
        <v>19</v>
      </c>
      <c r="J36" s="306"/>
      <c r="K36" s="306" t="s">
        <v>127</v>
      </c>
      <c r="L36" s="316">
        <v>28.8</v>
      </c>
      <c r="M36" s="310" t="s">
        <v>135</v>
      </c>
      <c r="N36" s="300">
        <v>3</v>
      </c>
      <c r="O36" s="308">
        <v>0.72</v>
      </c>
      <c r="P36" s="318" t="s">
        <v>153</v>
      </c>
      <c r="Q36" s="319">
        <v>1</v>
      </c>
      <c r="R36" s="320">
        <v>1.7</v>
      </c>
      <c r="S36" s="318" t="s">
        <v>155</v>
      </c>
      <c r="T36" s="306">
        <v>1</v>
      </c>
      <c r="U36" s="308">
        <v>0.4</v>
      </c>
    </row>
    <row r="37" spans="2:21" ht="15.75" thickBot="1" x14ac:dyDescent="0.3">
      <c r="B37" s="326"/>
      <c r="C37" s="309"/>
      <c r="D37" s="326"/>
      <c r="E37" s="328"/>
      <c r="F37" s="303"/>
      <c r="G37" s="303"/>
      <c r="H37" s="299"/>
      <c r="I37" s="301"/>
      <c r="J37" s="331"/>
      <c r="K37" s="331"/>
      <c r="L37" s="321"/>
      <c r="M37" s="311"/>
      <c r="N37" s="301"/>
      <c r="O37" s="309"/>
      <c r="P37" s="305"/>
      <c r="Q37" s="307"/>
      <c r="R37" s="317"/>
      <c r="S37" s="305"/>
      <c r="T37" s="331"/>
      <c r="U37" s="309"/>
    </row>
    <row r="38" spans="2:21" ht="30.75" thickBot="1" x14ac:dyDescent="0.3">
      <c r="B38" s="5"/>
      <c r="C38" s="114"/>
      <c r="D38" s="3"/>
      <c r="E38" s="179" t="s">
        <v>67</v>
      </c>
      <c r="F38" s="1" t="s">
        <v>86</v>
      </c>
      <c r="G38" s="196" t="s">
        <v>101</v>
      </c>
      <c r="H38" s="180">
        <v>17.55</v>
      </c>
      <c r="I38" s="87" t="s">
        <v>19</v>
      </c>
      <c r="J38" s="87"/>
      <c r="K38" s="1" t="s">
        <v>123</v>
      </c>
      <c r="L38" s="246">
        <v>21.6</v>
      </c>
      <c r="M38" s="190" t="s">
        <v>135</v>
      </c>
      <c r="N38" s="87">
        <v>4</v>
      </c>
      <c r="O38" s="225">
        <v>0.96</v>
      </c>
      <c r="P38" s="2" t="s">
        <v>153</v>
      </c>
      <c r="Q38" s="198">
        <v>1</v>
      </c>
      <c r="R38" s="200">
        <v>1.7</v>
      </c>
      <c r="S38" s="2" t="s">
        <v>155</v>
      </c>
      <c r="T38" s="87">
        <v>1</v>
      </c>
      <c r="U38" s="222">
        <v>0.4</v>
      </c>
    </row>
    <row r="39" spans="2:21" ht="30.75" thickBot="1" x14ac:dyDescent="0.3">
      <c r="B39" s="5"/>
      <c r="C39" s="114"/>
      <c r="D39" s="3"/>
      <c r="E39" s="179" t="s">
        <v>68</v>
      </c>
      <c r="F39" s="1" t="s">
        <v>42</v>
      </c>
      <c r="G39" s="196" t="s">
        <v>101</v>
      </c>
      <c r="H39" s="180">
        <v>24.38</v>
      </c>
      <c r="I39" s="87" t="s">
        <v>19</v>
      </c>
      <c r="J39" s="87"/>
      <c r="K39" s="1" t="s">
        <v>121</v>
      </c>
      <c r="L39" s="246">
        <v>28.8</v>
      </c>
      <c r="M39" s="190" t="s">
        <v>135</v>
      </c>
      <c r="N39" s="87">
        <v>6</v>
      </c>
      <c r="O39" s="225">
        <v>1.44</v>
      </c>
      <c r="P39" s="2" t="s">
        <v>153</v>
      </c>
      <c r="Q39" s="198">
        <v>1</v>
      </c>
      <c r="R39" s="200">
        <v>1.7</v>
      </c>
      <c r="S39" s="2" t="s">
        <v>155</v>
      </c>
      <c r="T39" s="87">
        <v>2</v>
      </c>
      <c r="U39" s="222">
        <v>0.8</v>
      </c>
    </row>
    <row r="40" spans="2:21" ht="30.75" thickBot="1" x14ac:dyDescent="0.3">
      <c r="B40" s="5"/>
      <c r="C40" s="114"/>
      <c r="D40" s="3"/>
      <c r="E40" s="179" t="s">
        <v>69</v>
      </c>
      <c r="F40" s="1" t="s">
        <v>42</v>
      </c>
      <c r="G40" s="196" t="s">
        <v>101</v>
      </c>
      <c r="H40" s="180">
        <v>18.170000000000002</v>
      </c>
      <c r="I40" s="87" t="s">
        <v>19</v>
      </c>
      <c r="J40" s="87"/>
      <c r="K40" s="1" t="s">
        <v>123</v>
      </c>
      <c r="L40" s="246">
        <v>21.6</v>
      </c>
      <c r="M40" s="190" t="s">
        <v>135</v>
      </c>
      <c r="N40" s="87">
        <v>4</v>
      </c>
      <c r="O40" s="225">
        <v>0.96</v>
      </c>
      <c r="P40" s="2" t="s">
        <v>153</v>
      </c>
      <c r="Q40" s="198">
        <v>1</v>
      </c>
      <c r="R40" s="200">
        <v>1.7</v>
      </c>
      <c r="S40" s="2" t="s">
        <v>155</v>
      </c>
      <c r="T40" s="87">
        <v>1</v>
      </c>
      <c r="U40" s="222">
        <v>0.4</v>
      </c>
    </row>
    <row r="41" spans="2:21" ht="30.75" thickBot="1" x14ac:dyDescent="0.3">
      <c r="B41" s="5"/>
      <c r="C41" s="114"/>
      <c r="D41" s="3"/>
      <c r="E41" s="179" t="s">
        <v>70</v>
      </c>
      <c r="F41" s="1" t="s">
        <v>42</v>
      </c>
      <c r="G41" s="196" t="s">
        <v>101</v>
      </c>
      <c r="H41" s="180">
        <v>16.93</v>
      </c>
      <c r="I41" s="87" t="s">
        <v>19</v>
      </c>
      <c r="J41" s="87"/>
      <c r="K41" s="1" t="s">
        <v>121</v>
      </c>
      <c r="L41" s="246">
        <v>28.8</v>
      </c>
      <c r="M41" s="190" t="s">
        <v>135</v>
      </c>
      <c r="N41" s="87">
        <v>4</v>
      </c>
      <c r="O41" s="225">
        <v>0.96</v>
      </c>
      <c r="P41" s="2" t="s">
        <v>153</v>
      </c>
      <c r="Q41" s="198">
        <v>1</v>
      </c>
      <c r="R41" s="200">
        <v>1.7</v>
      </c>
      <c r="S41" s="2" t="s">
        <v>155</v>
      </c>
      <c r="T41" s="87">
        <v>1</v>
      </c>
      <c r="U41" s="222">
        <v>0.4</v>
      </c>
    </row>
    <row r="42" spans="2:21" ht="30.75" thickBot="1" x14ac:dyDescent="0.3">
      <c r="B42" s="5"/>
      <c r="C42" s="114"/>
      <c r="D42" s="5"/>
      <c r="E42" s="185" t="s">
        <v>71</v>
      </c>
      <c r="F42" s="6" t="s">
        <v>40</v>
      </c>
      <c r="G42" s="197" t="s">
        <v>92</v>
      </c>
      <c r="H42" s="187">
        <v>27.15</v>
      </c>
      <c r="I42" s="186" t="s">
        <v>13</v>
      </c>
      <c r="J42" s="87"/>
      <c r="K42" s="1" t="s">
        <v>117</v>
      </c>
      <c r="L42" s="246">
        <v>1.44</v>
      </c>
      <c r="M42" s="195" t="s">
        <v>135</v>
      </c>
      <c r="N42" s="186">
        <v>12</v>
      </c>
      <c r="O42" s="225">
        <v>2.88</v>
      </c>
      <c r="P42" s="3"/>
      <c r="Q42" s="87"/>
      <c r="R42" s="202"/>
      <c r="S42" s="2" t="s">
        <v>155</v>
      </c>
      <c r="T42" s="87">
        <v>1</v>
      </c>
      <c r="U42" s="222">
        <v>0.4</v>
      </c>
    </row>
    <row r="43" spans="2:21" ht="30" x14ac:dyDescent="0.25">
      <c r="B43" s="5"/>
      <c r="C43" s="114"/>
      <c r="D43" s="3"/>
      <c r="E43" s="179" t="s">
        <v>72</v>
      </c>
      <c r="F43" s="1" t="s">
        <v>38</v>
      </c>
      <c r="G43" s="193" t="s">
        <v>92</v>
      </c>
      <c r="H43" s="180">
        <v>20.48</v>
      </c>
      <c r="I43" s="87" t="s">
        <v>13</v>
      </c>
      <c r="J43" s="87"/>
      <c r="K43" s="1" t="s">
        <v>125</v>
      </c>
      <c r="L43" s="246">
        <v>41.04</v>
      </c>
      <c r="M43" s="195" t="s">
        <v>137</v>
      </c>
      <c r="N43" s="87">
        <v>1</v>
      </c>
      <c r="O43" s="225">
        <v>0.15</v>
      </c>
      <c r="P43" s="3"/>
      <c r="Q43" s="87"/>
      <c r="R43" s="202"/>
      <c r="S43" s="2" t="s">
        <v>155</v>
      </c>
      <c r="T43" s="87">
        <v>1</v>
      </c>
      <c r="U43" s="222">
        <v>0.4</v>
      </c>
    </row>
    <row r="44" spans="2:21" ht="19.5" customHeight="1" thickBot="1" x14ac:dyDescent="0.3">
      <c r="B44" s="5"/>
      <c r="C44" s="114"/>
      <c r="D44" s="3" t="s">
        <v>106</v>
      </c>
      <c r="E44" s="179"/>
      <c r="F44" s="1"/>
      <c r="G44" s="193"/>
      <c r="H44" s="180"/>
      <c r="I44" s="87"/>
      <c r="J44" s="87"/>
      <c r="K44" s="1"/>
      <c r="L44" s="246"/>
      <c r="M44" s="25"/>
      <c r="N44" s="25"/>
      <c r="O44" s="225"/>
      <c r="P44" s="3"/>
      <c r="Q44" s="87"/>
      <c r="R44" s="202"/>
      <c r="S44" s="3"/>
      <c r="T44" s="87"/>
      <c r="U44" s="222"/>
    </row>
    <row r="45" spans="2:21" ht="30.75" thickBot="1" x14ac:dyDescent="0.3">
      <c r="B45" s="5"/>
      <c r="C45" s="114"/>
      <c r="D45" s="3"/>
      <c r="E45" s="179" t="s">
        <v>73</v>
      </c>
      <c r="F45" s="1" t="s">
        <v>107</v>
      </c>
      <c r="G45" s="193" t="s">
        <v>92</v>
      </c>
      <c r="H45" s="180">
        <v>5.7</v>
      </c>
      <c r="I45" s="87" t="s">
        <v>13</v>
      </c>
      <c r="J45" s="87"/>
      <c r="K45" s="199" t="s">
        <v>116</v>
      </c>
      <c r="L45" s="200">
        <v>12.96</v>
      </c>
      <c r="M45" s="190" t="s">
        <v>135</v>
      </c>
      <c r="N45" s="87">
        <v>1</v>
      </c>
      <c r="O45" s="225">
        <v>0.24</v>
      </c>
      <c r="P45" s="2" t="s">
        <v>153</v>
      </c>
      <c r="Q45" s="198">
        <v>1</v>
      </c>
      <c r="R45" s="200">
        <v>1.7</v>
      </c>
      <c r="S45" s="2" t="s">
        <v>155</v>
      </c>
      <c r="T45" s="87">
        <v>1</v>
      </c>
      <c r="U45" s="222">
        <v>0.4</v>
      </c>
    </row>
    <row r="46" spans="2:21" ht="30.75" thickBot="1" x14ac:dyDescent="0.3">
      <c r="B46" s="5"/>
      <c r="C46" s="114"/>
      <c r="D46" s="3"/>
      <c r="E46" s="179" t="s">
        <v>74</v>
      </c>
      <c r="F46" s="1" t="s">
        <v>58</v>
      </c>
      <c r="G46" s="193" t="s">
        <v>92</v>
      </c>
      <c r="H46" s="180">
        <v>3.31</v>
      </c>
      <c r="I46" s="87" t="s">
        <v>20</v>
      </c>
      <c r="J46" s="87"/>
      <c r="K46" s="1" t="s">
        <v>117</v>
      </c>
      <c r="L46" s="202">
        <v>1.44</v>
      </c>
      <c r="M46" s="190" t="s">
        <v>137</v>
      </c>
      <c r="N46" s="87">
        <v>1</v>
      </c>
      <c r="O46" s="225">
        <v>0.15</v>
      </c>
      <c r="P46" s="2" t="s">
        <v>153</v>
      </c>
      <c r="Q46" s="198">
        <v>1</v>
      </c>
      <c r="R46" s="200">
        <v>1.5</v>
      </c>
      <c r="S46" s="3" t="s">
        <v>156</v>
      </c>
      <c r="T46" s="87">
        <v>1</v>
      </c>
      <c r="U46" s="222">
        <v>0.42</v>
      </c>
    </row>
    <row r="47" spans="2:21" ht="30.75" thickBot="1" x14ac:dyDescent="0.3">
      <c r="B47" s="5"/>
      <c r="C47" s="114"/>
      <c r="D47" s="3"/>
      <c r="E47" s="179" t="s">
        <v>75</v>
      </c>
      <c r="F47" s="1" t="s">
        <v>97</v>
      </c>
      <c r="G47" s="193" t="s">
        <v>92</v>
      </c>
      <c r="H47" s="180">
        <v>2.76</v>
      </c>
      <c r="I47" s="87" t="s">
        <v>13</v>
      </c>
      <c r="J47" s="87"/>
      <c r="K47" s="1" t="s">
        <v>117</v>
      </c>
      <c r="L47" s="202">
        <v>1.44</v>
      </c>
      <c r="M47" s="190" t="s">
        <v>137</v>
      </c>
      <c r="N47" s="87">
        <v>1</v>
      </c>
      <c r="O47" s="225">
        <v>0.15</v>
      </c>
      <c r="P47" s="2" t="s">
        <v>153</v>
      </c>
      <c r="Q47" s="198">
        <v>1</v>
      </c>
      <c r="R47" s="200">
        <v>1.5</v>
      </c>
      <c r="S47" s="3" t="s">
        <v>156</v>
      </c>
      <c r="T47" s="87">
        <v>1</v>
      </c>
      <c r="U47" s="222">
        <v>0.42</v>
      </c>
    </row>
    <row r="48" spans="2:21" ht="30.75" thickBot="1" x14ac:dyDescent="0.3">
      <c r="B48" s="5"/>
      <c r="C48" s="114"/>
      <c r="D48" s="3"/>
      <c r="E48" s="179" t="s">
        <v>108</v>
      </c>
      <c r="F48" s="1" t="s">
        <v>54</v>
      </c>
      <c r="G48" s="193" t="s">
        <v>92</v>
      </c>
      <c r="H48" s="180">
        <v>1.8</v>
      </c>
      <c r="I48" s="87" t="s">
        <v>13</v>
      </c>
      <c r="J48" s="87"/>
      <c r="K48" s="1"/>
      <c r="L48" s="202">
        <v>0</v>
      </c>
      <c r="M48" s="190" t="s">
        <v>137</v>
      </c>
      <c r="N48" s="87">
        <v>1</v>
      </c>
      <c r="O48" s="225">
        <v>0.15</v>
      </c>
      <c r="P48" s="2" t="s">
        <v>153</v>
      </c>
      <c r="Q48" s="198">
        <v>1</v>
      </c>
      <c r="R48" s="200">
        <v>1.5</v>
      </c>
      <c r="S48" s="3" t="s">
        <v>156</v>
      </c>
      <c r="T48" s="87">
        <v>1</v>
      </c>
      <c r="U48" s="222">
        <v>0.42</v>
      </c>
    </row>
    <row r="49" spans="2:21" ht="30.75" thickBot="1" x14ac:dyDescent="0.3">
      <c r="B49" s="5"/>
      <c r="C49" s="114"/>
      <c r="D49" s="3"/>
      <c r="E49" s="179" t="s">
        <v>109</v>
      </c>
      <c r="F49" s="1" t="s">
        <v>52</v>
      </c>
      <c r="G49" s="193" t="s">
        <v>92</v>
      </c>
      <c r="H49" s="180">
        <v>1.8</v>
      </c>
      <c r="I49" s="87" t="s">
        <v>13</v>
      </c>
      <c r="J49" s="87"/>
      <c r="K49" s="1" t="s">
        <v>117</v>
      </c>
      <c r="L49" s="202">
        <v>1.44</v>
      </c>
      <c r="M49" s="190" t="s">
        <v>137</v>
      </c>
      <c r="N49" s="87">
        <v>1</v>
      </c>
      <c r="O49" s="225">
        <v>0.15</v>
      </c>
      <c r="P49" s="2" t="s">
        <v>153</v>
      </c>
      <c r="Q49" s="198">
        <v>1</v>
      </c>
      <c r="R49" s="200">
        <v>1.5</v>
      </c>
      <c r="S49" s="3" t="s">
        <v>156</v>
      </c>
      <c r="T49" s="87">
        <v>1</v>
      </c>
      <c r="U49" s="222">
        <v>0.42</v>
      </c>
    </row>
    <row r="50" spans="2:21" ht="30.75" thickBot="1" x14ac:dyDescent="0.3">
      <c r="B50" s="5"/>
      <c r="C50" s="114"/>
      <c r="D50" s="3"/>
      <c r="E50" s="179" t="s">
        <v>76</v>
      </c>
      <c r="F50" s="1" t="s">
        <v>55</v>
      </c>
      <c r="G50" s="193" t="s">
        <v>92</v>
      </c>
      <c r="H50" s="180">
        <v>1.8</v>
      </c>
      <c r="I50" s="87" t="s">
        <v>13</v>
      </c>
      <c r="J50" s="87"/>
      <c r="K50" s="1" t="s">
        <v>117</v>
      </c>
      <c r="L50" s="202">
        <v>1.44</v>
      </c>
      <c r="M50" s="190" t="s">
        <v>138</v>
      </c>
      <c r="N50" s="87">
        <v>1</v>
      </c>
      <c r="O50" s="225">
        <v>0.15</v>
      </c>
      <c r="P50" s="2" t="s">
        <v>153</v>
      </c>
      <c r="Q50" s="198">
        <v>1</v>
      </c>
      <c r="R50" s="200">
        <v>1.5</v>
      </c>
      <c r="S50" s="3" t="s">
        <v>156</v>
      </c>
      <c r="T50" s="87">
        <v>1</v>
      </c>
      <c r="U50" s="222">
        <v>0.42</v>
      </c>
    </row>
    <row r="51" spans="2:21" ht="25.5" customHeight="1" thickBot="1" x14ac:dyDescent="0.3">
      <c r="B51" s="5"/>
      <c r="C51" s="114"/>
      <c r="D51" s="3"/>
      <c r="E51" s="179" t="s">
        <v>77</v>
      </c>
      <c r="F51" s="1" t="s">
        <v>104</v>
      </c>
      <c r="G51" s="193" t="s">
        <v>92</v>
      </c>
      <c r="H51" s="180">
        <v>1.8</v>
      </c>
      <c r="I51" s="87" t="s">
        <v>13</v>
      </c>
      <c r="J51" s="87"/>
      <c r="K51" s="1"/>
      <c r="L51" s="202">
        <v>0</v>
      </c>
      <c r="M51" s="190" t="s">
        <v>137</v>
      </c>
      <c r="N51" s="87">
        <v>1</v>
      </c>
      <c r="O51" s="225">
        <v>0.15</v>
      </c>
      <c r="P51" s="2" t="s">
        <v>153</v>
      </c>
      <c r="Q51" s="198">
        <v>1</v>
      </c>
      <c r="R51" s="200">
        <v>1.5</v>
      </c>
      <c r="S51" s="3" t="s">
        <v>156</v>
      </c>
      <c r="T51" s="87">
        <v>1</v>
      </c>
      <c r="U51" s="222">
        <v>0.42</v>
      </c>
    </row>
    <row r="52" spans="2:21" ht="26.25" customHeight="1" thickBot="1" x14ac:dyDescent="0.3">
      <c r="B52" s="5"/>
      <c r="C52" s="114"/>
      <c r="D52" s="3"/>
      <c r="E52" s="179" t="s">
        <v>110</v>
      </c>
      <c r="F52" s="1" t="s">
        <v>42</v>
      </c>
      <c r="G52" s="193" t="s">
        <v>101</v>
      </c>
      <c r="H52" s="180">
        <v>33.57</v>
      </c>
      <c r="I52" s="87" t="s">
        <v>20</v>
      </c>
      <c r="J52" s="87"/>
      <c r="K52" s="1" t="s">
        <v>128</v>
      </c>
      <c r="L52" s="202">
        <v>76.8</v>
      </c>
      <c r="M52" s="190" t="s">
        <v>135</v>
      </c>
      <c r="N52" s="87">
        <v>8</v>
      </c>
      <c r="O52" s="225">
        <v>1.92</v>
      </c>
      <c r="P52" s="2" t="s">
        <v>153</v>
      </c>
      <c r="Q52" s="198">
        <v>2</v>
      </c>
      <c r="R52" s="200">
        <v>3.4</v>
      </c>
      <c r="S52" s="2" t="s">
        <v>155</v>
      </c>
      <c r="T52" s="87">
        <v>3</v>
      </c>
      <c r="U52" s="222">
        <v>1.2</v>
      </c>
    </row>
    <row r="53" spans="2:21" ht="22.5" customHeight="1" thickBot="1" x14ac:dyDescent="0.3">
      <c r="B53" s="5"/>
      <c r="C53" s="114"/>
      <c r="D53" s="3"/>
      <c r="E53" s="179" t="s">
        <v>78</v>
      </c>
      <c r="F53" s="1" t="s">
        <v>111</v>
      </c>
      <c r="G53" s="193" t="s">
        <v>101</v>
      </c>
      <c r="H53" s="180">
        <v>33.5</v>
      </c>
      <c r="I53" s="87" t="s">
        <v>21</v>
      </c>
      <c r="J53" s="87"/>
      <c r="K53" s="1" t="s">
        <v>129</v>
      </c>
      <c r="L53" s="202">
        <v>67.2</v>
      </c>
      <c r="M53" s="190" t="s">
        <v>139</v>
      </c>
      <c r="N53" s="87">
        <v>4</v>
      </c>
      <c r="O53" s="225">
        <v>0.96</v>
      </c>
      <c r="P53" s="2" t="s">
        <v>153</v>
      </c>
      <c r="Q53" s="198">
        <v>1</v>
      </c>
      <c r="R53" s="200">
        <v>1.7</v>
      </c>
      <c r="S53" s="2" t="s">
        <v>155</v>
      </c>
      <c r="T53" s="87">
        <v>3</v>
      </c>
      <c r="U53" s="222">
        <v>1.2</v>
      </c>
    </row>
    <row r="54" spans="2:21" ht="22.5" customHeight="1" thickBot="1" x14ac:dyDescent="0.3">
      <c r="B54" s="5"/>
      <c r="C54" s="114"/>
      <c r="D54" s="3"/>
      <c r="E54" s="179" t="s">
        <v>80</v>
      </c>
      <c r="F54" s="1" t="s">
        <v>42</v>
      </c>
      <c r="G54" s="193" t="s">
        <v>101</v>
      </c>
      <c r="H54" s="180">
        <v>24.38</v>
      </c>
      <c r="I54" s="87" t="s">
        <v>20</v>
      </c>
      <c r="J54" s="87"/>
      <c r="K54" s="1" t="s">
        <v>130</v>
      </c>
      <c r="L54" s="202">
        <v>38.4</v>
      </c>
      <c r="M54" s="190" t="s">
        <v>139</v>
      </c>
      <c r="N54" s="87">
        <v>3</v>
      </c>
      <c r="O54" s="225">
        <v>0.72</v>
      </c>
      <c r="P54" s="2" t="s">
        <v>153</v>
      </c>
      <c r="Q54" s="198">
        <v>1</v>
      </c>
      <c r="R54" s="200">
        <v>1.7</v>
      </c>
      <c r="S54" s="2" t="s">
        <v>155</v>
      </c>
      <c r="T54" s="87">
        <v>2</v>
      </c>
      <c r="U54" s="222">
        <v>0.8</v>
      </c>
    </row>
    <row r="55" spans="2:21" ht="30.75" thickBot="1" x14ac:dyDescent="0.3">
      <c r="B55" s="5"/>
      <c r="C55" s="114"/>
      <c r="D55" s="3"/>
      <c r="E55" s="179" t="s">
        <v>82</v>
      </c>
      <c r="F55" s="1" t="s">
        <v>42</v>
      </c>
      <c r="G55" s="193" t="s">
        <v>101</v>
      </c>
      <c r="H55" s="180">
        <v>16.96</v>
      </c>
      <c r="I55" s="87" t="s">
        <v>20</v>
      </c>
      <c r="J55" s="87"/>
      <c r="K55" s="1" t="s">
        <v>131</v>
      </c>
      <c r="L55" s="202">
        <v>19.2</v>
      </c>
      <c r="M55" s="190" t="s">
        <v>135</v>
      </c>
      <c r="N55" s="87">
        <v>4</v>
      </c>
      <c r="O55" s="225">
        <v>0.96</v>
      </c>
      <c r="P55" s="2" t="s">
        <v>153</v>
      </c>
      <c r="Q55" s="198">
        <v>1</v>
      </c>
      <c r="R55" s="200">
        <v>1.7</v>
      </c>
      <c r="S55" s="2" t="s">
        <v>155</v>
      </c>
      <c r="T55" s="87">
        <v>1</v>
      </c>
      <c r="U55" s="222">
        <v>0.4</v>
      </c>
    </row>
    <row r="56" spans="2:21" ht="30.75" thickBot="1" x14ac:dyDescent="0.3">
      <c r="B56" s="5"/>
      <c r="C56" s="114"/>
      <c r="D56" s="3"/>
      <c r="E56" s="179" t="s">
        <v>83</v>
      </c>
      <c r="F56" s="1" t="s">
        <v>81</v>
      </c>
      <c r="G56" s="193" t="s">
        <v>112</v>
      </c>
      <c r="H56" s="180">
        <v>6.89</v>
      </c>
      <c r="I56" s="87" t="s">
        <v>21</v>
      </c>
      <c r="J56" s="87"/>
      <c r="K56" s="1" t="s">
        <v>131</v>
      </c>
      <c r="L56" s="202">
        <v>19.2</v>
      </c>
      <c r="M56" s="190" t="s">
        <v>135</v>
      </c>
      <c r="N56" s="87">
        <v>2</v>
      </c>
      <c r="O56" s="225">
        <v>0.48</v>
      </c>
      <c r="P56" s="2" t="s">
        <v>153</v>
      </c>
      <c r="Q56" s="198">
        <v>1</v>
      </c>
      <c r="R56" s="200">
        <v>1.7</v>
      </c>
      <c r="S56" s="2" t="s">
        <v>155</v>
      </c>
      <c r="T56" s="87">
        <v>1</v>
      </c>
      <c r="U56" s="222">
        <v>0.4</v>
      </c>
    </row>
    <row r="57" spans="2:21" ht="30.75" thickBot="1" x14ac:dyDescent="0.3">
      <c r="B57" s="5"/>
      <c r="C57" s="114"/>
      <c r="D57" s="3"/>
      <c r="E57" s="179" t="s">
        <v>84</v>
      </c>
      <c r="F57" s="1" t="s">
        <v>42</v>
      </c>
      <c r="G57" s="193" t="s">
        <v>101</v>
      </c>
      <c r="H57" s="180">
        <v>11.96</v>
      </c>
      <c r="I57" s="87" t="s">
        <v>20</v>
      </c>
      <c r="J57" s="87"/>
      <c r="K57" s="6" t="s">
        <v>132</v>
      </c>
      <c r="L57" s="203">
        <v>28.8</v>
      </c>
      <c r="M57" s="190" t="s">
        <v>140</v>
      </c>
      <c r="N57" s="87">
        <v>2</v>
      </c>
      <c r="O57" s="225">
        <v>0.3</v>
      </c>
      <c r="P57" s="2" t="s">
        <v>153</v>
      </c>
      <c r="Q57" s="198">
        <v>1</v>
      </c>
      <c r="R57" s="200">
        <v>1.7</v>
      </c>
      <c r="S57" s="2" t="s">
        <v>155</v>
      </c>
      <c r="T57" s="87">
        <v>1</v>
      </c>
      <c r="U57" s="222">
        <v>0.4</v>
      </c>
    </row>
    <row r="58" spans="2:21" ht="30" x14ac:dyDescent="0.25">
      <c r="B58" s="5"/>
      <c r="C58" s="114"/>
      <c r="D58" s="3"/>
      <c r="E58" s="179" t="s">
        <v>85</v>
      </c>
      <c r="F58" s="1" t="s">
        <v>40</v>
      </c>
      <c r="G58" s="193" t="s">
        <v>92</v>
      </c>
      <c r="H58" s="180">
        <v>27.15</v>
      </c>
      <c r="I58" s="87" t="s">
        <v>13</v>
      </c>
      <c r="J58" s="87"/>
      <c r="K58" s="6"/>
      <c r="L58" s="204"/>
      <c r="M58" s="190" t="s">
        <v>135</v>
      </c>
      <c r="N58" s="87">
        <v>10</v>
      </c>
      <c r="O58" s="225">
        <v>2.4</v>
      </c>
      <c r="P58" s="3"/>
      <c r="Q58" s="87"/>
      <c r="R58" s="202"/>
      <c r="S58" s="2" t="s">
        <v>155</v>
      </c>
      <c r="T58" s="87">
        <v>1</v>
      </c>
      <c r="U58" s="222">
        <v>0.4</v>
      </c>
    </row>
    <row r="59" spans="2:21" x14ac:dyDescent="0.25">
      <c r="B59" s="5"/>
      <c r="C59" s="114"/>
      <c r="D59" s="3"/>
      <c r="E59" s="179"/>
      <c r="F59" s="1"/>
      <c r="G59" s="190"/>
      <c r="H59" s="180"/>
      <c r="I59" s="87"/>
      <c r="J59" s="87"/>
      <c r="K59" s="6"/>
      <c r="L59" s="204"/>
      <c r="M59" s="25"/>
      <c r="N59" s="25"/>
      <c r="O59" s="225"/>
      <c r="P59" s="3"/>
      <c r="Q59" s="87"/>
      <c r="R59" s="202"/>
      <c r="S59" s="3"/>
      <c r="T59" s="87"/>
      <c r="U59" s="222"/>
    </row>
    <row r="60" spans="2:21" x14ac:dyDescent="0.25">
      <c r="B60" s="5"/>
      <c r="C60" s="114"/>
      <c r="D60" s="3"/>
      <c r="E60" s="179"/>
      <c r="F60" s="1"/>
      <c r="G60" s="190"/>
      <c r="H60" s="180"/>
      <c r="I60" s="87"/>
      <c r="J60" s="87"/>
      <c r="K60" s="6"/>
      <c r="L60" s="203"/>
      <c r="M60" s="25"/>
      <c r="N60" s="25"/>
      <c r="O60" s="225"/>
      <c r="P60" s="3"/>
      <c r="Q60" s="87"/>
      <c r="R60" s="202"/>
      <c r="S60" s="3"/>
      <c r="T60" s="87"/>
      <c r="U60" s="222"/>
    </row>
    <row r="61" spans="2:21" x14ac:dyDescent="0.25">
      <c r="B61" s="5"/>
      <c r="C61" s="114"/>
      <c r="D61" s="3"/>
      <c r="E61" s="179"/>
      <c r="F61" s="1"/>
      <c r="G61" s="190"/>
      <c r="H61" s="180"/>
      <c r="I61" s="87"/>
      <c r="J61" s="87"/>
      <c r="K61" s="6"/>
      <c r="L61" s="203"/>
      <c r="M61" s="25"/>
      <c r="N61" s="25"/>
      <c r="O61" s="225"/>
      <c r="P61" s="3"/>
      <c r="Q61" s="87"/>
      <c r="R61" s="202"/>
      <c r="S61" s="3"/>
      <c r="T61" s="87"/>
      <c r="U61" s="222"/>
    </row>
    <row r="62" spans="2:21" x14ac:dyDescent="0.25">
      <c r="B62" s="5"/>
      <c r="C62" s="114"/>
      <c r="D62" s="3"/>
      <c r="E62" s="179"/>
      <c r="F62" s="188"/>
      <c r="G62" s="190"/>
      <c r="H62" s="180"/>
      <c r="I62" s="87"/>
      <c r="J62" s="11"/>
      <c r="K62" s="25"/>
      <c r="L62" s="11"/>
      <c r="M62" s="25"/>
      <c r="N62" s="25"/>
      <c r="O62" s="225"/>
      <c r="P62" s="3"/>
      <c r="Q62" s="87"/>
      <c r="R62" s="202"/>
      <c r="S62" s="3"/>
      <c r="T62" s="87"/>
      <c r="U62" s="222"/>
    </row>
    <row r="63" spans="2:21" ht="30" x14ac:dyDescent="0.25">
      <c r="B63" s="5"/>
      <c r="C63" s="114"/>
      <c r="D63" s="3" t="s">
        <v>113</v>
      </c>
      <c r="E63" s="179"/>
      <c r="F63" s="1" t="s">
        <v>114</v>
      </c>
      <c r="G63" s="190" t="s">
        <v>115</v>
      </c>
      <c r="H63" s="180">
        <v>204.72</v>
      </c>
      <c r="I63" s="87" t="s">
        <v>167</v>
      </c>
      <c r="J63" s="11"/>
      <c r="K63" s="25"/>
      <c r="L63" s="11"/>
      <c r="M63" s="25"/>
      <c r="N63" s="25"/>
      <c r="O63" s="225"/>
      <c r="P63" s="3"/>
      <c r="Q63" s="87"/>
      <c r="R63" s="202"/>
      <c r="S63" s="3"/>
      <c r="T63" s="87"/>
      <c r="U63" s="222"/>
    </row>
    <row r="64" spans="2:21" x14ac:dyDescent="0.25">
      <c r="B64" s="5"/>
      <c r="C64" s="114"/>
      <c r="D64" s="45"/>
      <c r="E64" s="26"/>
      <c r="F64" s="6"/>
      <c r="G64" s="17"/>
      <c r="H64" s="75"/>
      <c r="I64" s="30"/>
      <c r="J64" s="11"/>
      <c r="K64" s="25"/>
      <c r="L64" s="11"/>
      <c r="M64" s="25"/>
      <c r="N64" s="25"/>
      <c r="O64" s="225"/>
      <c r="P64" s="3"/>
      <c r="Q64" s="87"/>
      <c r="R64" s="202"/>
      <c r="S64" s="3"/>
      <c r="T64" s="87"/>
      <c r="U64" s="222"/>
    </row>
    <row r="65" spans="2:21" x14ac:dyDescent="0.25">
      <c r="B65" s="5"/>
      <c r="C65" s="114"/>
      <c r="D65" s="45"/>
      <c r="E65" s="26"/>
      <c r="F65" s="6"/>
      <c r="G65" s="17"/>
      <c r="H65" s="75"/>
      <c r="I65" s="30"/>
      <c r="J65" s="11"/>
      <c r="K65" s="25"/>
      <c r="L65" s="11"/>
      <c r="M65" s="25"/>
      <c r="N65" s="25"/>
      <c r="O65" s="225"/>
      <c r="P65" s="3"/>
      <c r="Q65" s="87"/>
      <c r="R65" s="202"/>
      <c r="S65" s="3"/>
      <c r="T65" s="87"/>
      <c r="U65" s="222"/>
    </row>
    <row r="66" spans="2:21" ht="15.75" thickBot="1" x14ac:dyDescent="0.3">
      <c r="B66" s="5"/>
      <c r="C66" s="114"/>
      <c r="D66" s="45"/>
      <c r="E66" s="26"/>
      <c r="F66" s="6"/>
      <c r="G66" s="17"/>
      <c r="H66" s="75"/>
      <c r="I66" s="30"/>
      <c r="J66" s="11"/>
      <c r="K66" s="25" t="s">
        <v>48</v>
      </c>
      <c r="L66" s="11" t="s">
        <v>48</v>
      </c>
      <c r="M66" s="25" t="s">
        <v>48</v>
      </c>
      <c r="N66" s="25" t="s">
        <v>48</v>
      </c>
      <c r="O66" s="225" t="s">
        <v>48</v>
      </c>
      <c r="P66" s="208"/>
      <c r="Q66" s="209"/>
      <c r="R66" s="210"/>
      <c r="S66" s="208"/>
      <c r="T66" s="209"/>
      <c r="U66" s="223"/>
    </row>
    <row r="67" spans="2:21" ht="16.5" thickBot="1" x14ac:dyDescent="0.3">
      <c r="B67" s="34" t="s">
        <v>6</v>
      </c>
      <c r="C67" s="116"/>
      <c r="D67" s="47"/>
      <c r="E67" s="35"/>
      <c r="F67" s="36"/>
      <c r="G67" s="37" t="s">
        <v>150</v>
      </c>
      <c r="H67" s="80">
        <f>SUM(H9:H66)</f>
        <v>771.79000000000008</v>
      </c>
      <c r="I67" s="38"/>
      <c r="J67" s="218" t="s">
        <v>151</v>
      </c>
      <c r="K67" s="218"/>
      <c r="L67" s="219">
        <f>SUM(L9:L66)</f>
        <v>769.09000000000037</v>
      </c>
      <c r="M67" s="212" t="s">
        <v>23</v>
      </c>
      <c r="N67" s="217">
        <f>SUM(N9:N66)</f>
        <v>145</v>
      </c>
      <c r="O67" s="217">
        <f>SUM(O9:O66)</f>
        <v>32.459999999999994</v>
      </c>
      <c r="P67" s="213" t="s">
        <v>147</v>
      </c>
      <c r="Q67" s="211">
        <f>SUM(Q9:Q66)</f>
        <v>43</v>
      </c>
      <c r="R67" s="211">
        <f>SUM(R9:R66)</f>
        <v>79.430000000000035</v>
      </c>
      <c r="S67" s="220" t="s">
        <v>148</v>
      </c>
      <c r="T67" s="214">
        <f>SUM(T9:T66)</f>
        <v>53</v>
      </c>
      <c r="U67" s="214">
        <f>SUM(U9:U66)</f>
        <v>20.74</v>
      </c>
    </row>
    <row r="68" spans="2:21" x14ac:dyDescent="0.25">
      <c r="L68" s="216"/>
      <c r="M68" s="216"/>
      <c r="N68" s="216"/>
      <c r="O68" s="215"/>
      <c r="Q68" s="215"/>
      <c r="R68" s="216"/>
      <c r="S68" s="216"/>
      <c r="T68" s="215"/>
      <c r="U68" s="215"/>
    </row>
    <row r="69" spans="2:21" ht="16.5" thickBot="1" x14ac:dyDescent="0.3">
      <c r="B69" s="9"/>
      <c r="C69" s="15"/>
      <c r="D69" s="9"/>
      <c r="E69" s="50"/>
      <c r="F69" s="15"/>
      <c r="G69" s="9"/>
      <c r="H69" s="9"/>
      <c r="I69" s="15"/>
      <c r="J69" s="20"/>
      <c r="K69" s="9"/>
      <c r="L69" s="9"/>
      <c r="M69" s="9"/>
      <c r="N69" s="9"/>
      <c r="O69" s="15"/>
    </row>
    <row r="70" spans="2:21" ht="16.5" thickBot="1" x14ac:dyDescent="0.3">
      <c r="B70" s="341" t="s">
        <v>163</v>
      </c>
      <c r="C70" s="342"/>
      <c r="D70" s="342"/>
      <c r="E70" s="343"/>
      <c r="F70" s="22"/>
      <c r="G70" s="10"/>
      <c r="H70" s="14"/>
      <c r="I70" s="54"/>
      <c r="J70" s="18"/>
      <c r="K70" s="10"/>
      <c r="L70" s="14"/>
      <c r="M70" s="10"/>
      <c r="N70" s="14"/>
      <c r="O70" s="227"/>
    </row>
    <row r="71" spans="2:21" ht="19.5" thickBot="1" x14ac:dyDescent="0.3">
      <c r="B71" s="51"/>
      <c r="C71" s="48"/>
      <c r="D71" s="48"/>
      <c r="E71" s="32"/>
      <c r="F71" s="33"/>
      <c r="G71" s="33"/>
      <c r="H71" s="33"/>
      <c r="I71" s="33"/>
      <c r="J71" s="33"/>
      <c r="K71" s="33"/>
      <c r="L71" s="33"/>
      <c r="M71" s="33"/>
      <c r="N71" s="33"/>
      <c r="O71" s="224"/>
    </row>
    <row r="72" spans="2:21" x14ac:dyDescent="0.25">
      <c r="B72" s="4"/>
      <c r="C72" s="117"/>
      <c r="D72" s="45"/>
      <c r="E72" s="327" t="s">
        <v>93</v>
      </c>
      <c r="F72" s="329" t="s">
        <v>58</v>
      </c>
      <c r="G72" s="329" t="s">
        <v>92</v>
      </c>
      <c r="H72" s="298">
        <v>3.31</v>
      </c>
      <c r="I72" s="300" t="s">
        <v>20</v>
      </c>
      <c r="J72" s="11"/>
      <c r="K72" s="25"/>
      <c r="L72" s="29"/>
      <c r="M72" s="25"/>
      <c r="N72" s="25"/>
      <c r="O72" s="225"/>
    </row>
    <row r="73" spans="2:21" x14ac:dyDescent="0.25">
      <c r="B73" s="31"/>
      <c r="C73" s="87"/>
      <c r="D73" s="45"/>
      <c r="E73" s="328"/>
      <c r="F73" s="330"/>
      <c r="G73" s="330"/>
      <c r="H73" s="299"/>
      <c r="I73" s="301"/>
      <c r="J73" s="11"/>
      <c r="K73" s="127"/>
      <c r="L73" s="11"/>
      <c r="M73" s="24"/>
      <c r="N73" s="24"/>
      <c r="O73" s="228"/>
    </row>
    <row r="74" spans="2:21" ht="30" x14ac:dyDescent="0.25">
      <c r="B74" s="31"/>
      <c r="C74" s="87"/>
      <c r="D74" s="236"/>
      <c r="E74" s="179" t="s">
        <v>57</v>
      </c>
      <c r="F74" s="1" t="s">
        <v>58</v>
      </c>
      <c r="G74" s="193" t="s">
        <v>92</v>
      </c>
      <c r="H74" s="180">
        <v>3.31</v>
      </c>
      <c r="I74" s="87" t="s">
        <v>20</v>
      </c>
      <c r="J74" s="11"/>
      <c r="K74" s="24"/>
      <c r="L74" s="11"/>
      <c r="M74" s="24"/>
      <c r="N74" s="24"/>
      <c r="O74" s="228"/>
    </row>
    <row r="75" spans="2:21" ht="30" x14ac:dyDescent="0.25">
      <c r="B75" s="31"/>
      <c r="C75" s="87"/>
      <c r="D75" s="45"/>
      <c r="E75" s="179" t="s">
        <v>74</v>
      </c>
      <c r="F75" s="1" t="s">
        <v>58</v>
      </c>
      <c r="G75" s="193" t="s">
        <v>92</v>
      </c>
      <c r="H75" s="180">
        <v>3.31</v>
      </c>
      <c r="I75" s="87" t="s">
        <v>20</v>
      </c>
      <c r="J75" s="11"/>
      <c r="K75" s="24"/>
      <c r="L75" s="11"/>
      <c r="M75" s="24"/>
      <c r="N75" s="24"/>
      <c r="O75" s="228"/>
    </row>
    <row r="76" spans="2:21" x14ac:dyDescent="0.25">
      <c r="B76" s="31"/>
      <c r="C76" s="87"/>
      <c r="D76" s="288"/>
      <c r="E76" s="179" t="s">
        <v>110</v>
      </c>
      <c r="F76" s="1" t="s">
        <v>42</v>
      </c>
      <c r="G76" s="193" t="s">
        <v>101</v>
      </c>
      <c r="H76" s="180">
        <v>33.57</v>
      </c>
      <c r="I76" s="87" t="s">
        <v>20</v>
      </c>
      <c r="J76" s="11"/>
      <c r="K76" s="25"/>
      <c r="L76" s="11"/>
      <c r="M76" s="24"/>
      <c r="N76" s="24"/>
      <c r="O76" s="228"/>
    </row>
    <row r="77" spans="2:21" x14ac:dyDescent="0.25">
      <c r="B77" s="31"/>
      <c r="C77" s="87"/>
      <c r="D77" s="236"/>
      <c r="E77" s="179" t="s">
        <v>80</v>
      </c>
      <c r="F77" s="1" t="s">
        <v>42</v>
      </c>
      <c r="G77" s="193" t="s">
        <v>101</v>
      </c>
      <c r="H77" s="180">
        <v>24.38</v>
      </c>
      <c r="I77" s="87" t="s">
        <v>20</v>
      </c>
      <c r="J77" s="11"/>
      <c r="K77" s="25"/>
      <c r="L77" s="11"/>
      <c r="M77" s="24"/>
      <c r="N77" s="24"/>
      <c r="O77" s="228"/>
    </row>
    <row r="78" spans="2:21" x14ac:dyDescent="0.25">
      <c r="B78" s="31"/>
      <c r="C78" s="87"/>
      <c r="D78" s="45"/>
      <c r="E78" s="179" t="s">
        <v>82</v>
      </c>
      <c r="F78" s="1" t="s">
        <v>42</v>
      </c>
      <c r="G78" s="193" t="s">
        <v>101</v>
      </c>
      <c r="H78" s="180">
        <v>16.96</v>
      </c>
      <c r="I78" s="87" t="s">
        <v>20</v>
      </c>
      <c r="J78" s="11"/>
      <c r="K78" s="25"/>
      <c r="L78" s="11"/>
      <c r="M78" s="24"/>
      <c r="N78" s="24"/>
      <c r="O78" s="228"/>
    </row>
    <row r="79" spans="2:21" x14ac:dyDescent="0.25">
      <c r="B79" s="31"/>
      <c r="C79" s="87"/>
      <c r="D79" s="45"/>
      <c r="E79" s="179" t="s">
        <v>84</v>
      </c>
      <c r="F79" s="1" t="s">
        <v>42</v>
      </c>
      <c r="G79" s="193" t="s">
        <v>101</v>
      </c>
      <c r="H79" s="180">
        <v>11.96</v>
      </c>
      <c r="I79" s="87" t="s">
        <v>20</v>
      </c>
      <c r="J79" s="11"/>
      <c r="K79" s="25"/>
      <c r="L79" s="11"/>
      <c r="M79" s="24"/>
      <c r="N79" s="24"/>
      <c r="O79" s="228"/>
    </row>
    <row r="80" spans="2:21" x14ac:dyDescent="0.25">
      <c r="B80" s="69"/>
      <c r="C80" s="118"/>
      <c r="D80" s="236"/>
      <c r="E80" s="26"/>
      <c r="F80" s="6"/>
      <c r="G80" s="16"/>
      <c r="H80" s="248"/>
      <c r="I80" s="30"/>
      <c r="J80" s="11"/>
      <c r="K80" s="25"/>
      <c r="L80" s="11"/>
      <c r="M80" s="25"/>
      <c r="N80" s="25"/>
      <c r="O80" s="225"/>
    </row>
    <row r="81" spans="2:15" ht="15.75" thickBot="1" x14ac:dyDescent="0.3">
      <c r="B81" s="5"/>
      <c r="C81" s="118"/>
      <c r="D81" s="236"/>
      <c r="E81" s="26"/>
      <c r="F81" s="1"/>
      <c r="G81" s="16"/>
      <c r="H81" s="79"/>
      <c r="I81" s="30"/>
      <c r="J81" s="11"/>
      <c r="K81" s="25"/>
      <c r="L81" s="11"/>
      <c r="M81" s="25"/>
      <c r="N81" s="25"/>
      <c r="O81" s="225"/>
    </row>
    <row r="82" spans="2:15" ht="16.5" thickBot="1" x14ac:dyDescent="0.3">
      <c r="B82" s="21" t="s">
        <v>14</v>
      </c>
      <c r="C82" s="119"/>
      <c r="D82" s="59"/>
      <c r="E82" s="60"/>
      <c r="F82" s="61"/>
      <c r="G82" s="60"/>
      <c r="H82" s="287">
        <f>SUM(H72:H81)</f>
        <v>96.800000000000011</v>
      </c>
      <c r="I82" s="62"/>
      <c r="J82" s="62"/>
      <c r="K82" s="102">
        <f>SUM(K72:K81)</f>
        <v>0</v>
      </c>
      <c r="L82" s="102">
        <f>SUM(L72:L81)</f>
        <v>0</v>
      </c>
      <c r="M82" s="102">
        <f>SUM(M72:M81)</f>
        <v>0</v>
      </c>
      <c r="N82" s="102">
        <f>SUM(N72:N81)</f>
        <v>0</v>
      </c>
      <c r="O82" s="217">
        <f>SUM(O72:O81)</f>
        <v>0</v>
      </c>
    </row>
    <row r="83" spans="2:15" ht="15.75" thickBot="1" x14ac:dyDescent="0.3">
      <c r="K83" s="99"/>
      <c r="L83" s="100"/>
      <c r="M83" s="100"/>
      <c r="N83" s="100">
        <f>SUM(N72:N81)</f>
        <v>0</v>
      </c>
      <c r="O83" s="229">
        <f>SUM(O72:O81)</f>
        <v>0</v>
      </c>
    </row>
    <row r="84" spans="2:15" ht="15.75" x14ac:dyDescent="0.25">
      <c r="B84" s="9"/>
      <c r="C84" s="15"/>
      <c r="D84" s="9"/>
      <c r="E84" s="50"/>
      <c r="F84" s="15"/>
      <c r="G84" s="9"/>
      <c r="H84" s="9"/>
      <c r="I84" s="15"/>
      <c r="J84" s="20"/>
      <c r="K84" s="9"/>
      <c r="L84" s="9"/>
      <c r="M84" s="9"/>
      <c r="N84" s="9"/>
      <c r="O84" s="15"/>
    </row>
    <row r="85" spans="2:15" ht="15.75" x14ac:dyDescent="0.25">
      <c r="B85" s="9"/>
      <c r="C85" s="15"/>
      <c r="D85" s="9"/>
      <c r="E85" s="50"/>
      <c r="F85" s="15"/>
      <c r="G85" s="9"/>
      <c r="H85" s="9"/>
      <c r="I85" s="15"/>
      <c r="J85" s="20"/>
      <c r="K85" s="9"/>
      <c r="L85" s="9"/>
      <c r="M85" s="9"/>
      <c r="N85" s="9"/>
      <c r="O85" s="15"/>
    </row>
    <row r="86" spans="2:15" ht="16.5" thickBot="1" x14ac:dyDescent="0.3">
      <c r="B86" s="9"/>
      <c r="C86" s="15"/>
      <c r="D86" s="9"/>
      <c r="E86" s="50"/>
      <c r="F86" s="15"/>
      <c r="G86" s="9"/>
      <c r="H86" s="9"/>
      <c r="I86" s="15"/>
      <c r="J86" s="20"/>
      <c r="K86" s="9"/>
      <c r="L86" s="9"/>
      <c r="M86" s="9"/>
      <c r="N86" s="9"/>
      <c r="O86" s="15"/>
    </row>
    <row r="87" spans="2:15" ht="16.5" thickBot="1" x14ac:dyDescent="0.3">
      <c r="B87" s="341" t="s">
        <v>15</v>
      </c>
      <c r="C87" s="342"/>
      <c r="D87" s="342"/>
      <c r="E87" s="343"/>
      <c r="F87" s="22"/>
      <c r="G87" s="10"/>
      <c r="H87" s="14"/>
      <c r="I87" s="54"/>
      <c r="J87" s="18"/>
      <c r="K87" s="10"/>
      <c r="L87" s="14"/>
      <c r="M87" s="10"/>
      <c r="N87" s="14"/>
      <c r="O87" s="227"/>
    </row>
    <row r="88" spans="2:15" ht="19.5" thickBot="1" x14ac:dyDescent="0.3">
      <c r="B88" s="51"/>
      <c r="C88" s="48"/>
      <c r="D88" s="48"/>
      <c r="E88" s="32"/>
      <c r="F88" s="33"/>
      <c r="G88" s="33"/>
      <c r="H88" s="33"/>
      <c r="I88" s="33"/>
      <c r="J88" s="33"/>
      <c r="K88" s="33"/>
      <c r="L88" s="33"/>
      <c r="M88" s="33"/>
      <c r="N88" s="33"/>
      <c r="O88" s="224"/>
    </row>
    <row r="89" spans="2:15" x14ac:dyDescent="0.25">
      <c r="B89" s="4"/>
      <c r="C89" s="117"/>
      <c r="D89" s="45"/>
      <c r="E89" s="26" t="s">
        <v>44</v>
      </c>
      <c r="F89" s="6" t="s">
        <v>141</v>
      </c>
      <c r="G89" s="17" t="s">
        <v>43</v>
      </c>
      <c r="H89" s="180">
        <v>3.61</v>
      </c>
      <c r="I89" s="30" t="s">
        <v>19</v>
      </c>
      <c r="J89" s="11"/>
      <c r="K89" s="25"/>
      <c r="L89" s="29"/>
      <c r="M89" s="25"/>
      <c r="N89" s="25"/>
      <c r="O89" s="225"/>
    </row>
    <row r="90" spans="2:15" x14ac:dyDescent="0.25">
      <c r="B90" s="31"/>
      <c r="C90" s="87"/>
      <c r="D90" s="45"/>
      <c r="E90" s="26" t="s">
        <v>46</v>
      </c>
      <c r="F90" s="6" t="s">
        <v>42</v>
      </c>
      <c r="G90" s="16" t="s">
        <v>101</v>
      </c>
      <c r="H90" s="180">
        <v>16.559999999999999</v>
      </c>
      <c r="I90" s="30" t="s">
        <v>19</v>
      </c>
      <c r="J90" s="11"/>
      <c r="K90" s="127"/>
      <c r="L90" s="11"/>
      <c r="M90" s="24"/>
      <c r="N90" s="24"/>
      <c r="O90" s="228"/>
    </row>
    <row r="91" spans="2:15" x14ac:dyDescent="0.25">
      <c r="B91" s="31"/>
      <c r="C91" s="87"/>
      <c r="D91" s="46"/>
      <c r="E91" s="28" t="s">
        <v>47</v>
      </c>
      <c r="F91" s="1" t="s">
        <v>79</v>
      </c>
      <c r="G91" s="16" t="s">
        <v>101</v>
      </c>
      <c r="H91" s="180">
        <v>20.94</v>
      </c>
      <c r="I91" s="30" t="s">
        <v>19</v>
      </c>
      <c r="J91" s="11"/>
      <c r="K91" s="24"/>
      <c r="L91" s="11"/>
      <c r="M91" s="24"/>
      <c r="N91" s="24"/>
      <c r="O91" s="228"/>
    </row>
    <row r="92" spans="2:15" x14ac:dyDescent="0.25">
      <c r="B92" s="31"/>
      <c r="C92" s="87"/>
      <c r="D92" s="45"/>
      <c r="E92" s="26" t="s">
        <v>49</v>
      </c>
      <c r="F92" s="6" t="s">
        <v>42</v>
      </c>
      <c r="G92" s="16" t="s">
        <v>101</v>
      </c>
      <c r="H92" s="180">
        <v>18.170000000000002</v>
      </c>
      <c r="I92" s="30" t="s">
        <v>19</v>
      </c>
      <c r="J92" s="11"/>
      <c r="K92" s="24"/>
      <c r="L92" s="11"/>
      <c r="M92" s="24"/>
      <c r="N92" s="24"/>
      <c r="O92" s="228"/>
    </row>
    <row r="93" spans="2:15" x14ac:dyDescent="0.25">
      <c r="B93" s="31"/>
      <c r="C93" s="87"/>
      <c r="D93" s="46"/>
      <c r="E93" s="28" t="s">
        <v>50</v>
      </c>
      <c r="F93" s="1" t="s">
        <v>42</v>
      </c>
      <c r="G93" s="16" t="s">
        <v>101</v>
      </c>
      <c r="H93" s="180">
        <v>54.61</v>
      </c>
      <c r="I93" s="30" t="s">
        <v>19</v>
      </c>
      <c r="J93" s="11"/>
      <c r="K93" s="25"/>
      <c r="L93" s="11"/>
      <c r="M93" s="24"/>
      <c r="N93" s="24"/>
      <c r="O93" s="228"/>
    </row>
    <row r="94" spans="2:15" x14ac:dyDescent="0.25">
      <c r="B94" s="31"/>
      <c r="C94" s="87"/>
      <c r="D94" s="45"/>
      <c r="E94" s="26" t="s">
        <v>65</v>
      </c>
      <c r="F94" s="6" t="s">
        <v>42</v>
      </c>
      <c r="G94" s="16" t="s">
        <v>101</v>
      </c>
      <c r="H94" s="247">
        <v>33.89</v>
      </c>
      <c r="I94" s="30" t="s">
        <v>19</v>
      </c>
      <c r="J94" s="11"/>
      <c r="K94" s="25"/>
      <c r="L94" s="11"/>
      <c r="M94" s="24"/>
      <c r="N94" s="24"/>
      <c r="O94" s="228"/>
    </row>
    <row r="95" spans="2:15" x14ac:dyDescent="0.25">
      <c r="B95" s="31"/>
      <c r="C95" s="87"/>
      <c r="D95" s="45"/>
      <c r="E95" s="26" t="s">
        <v>66</v>
      </c>
      <c r="F95" s="6" t="s">
        <v>42</v>
      </c>
      <c r="G95" s="16" t="s">
        <v>101</v>
      </c>
      <c r="H95" s="248">
        <v>13.9</v>
      </c>
      <c r="I95" s="30" t="s">
        <v>19</v>
      </c>
      <c r="J95" s="11"/>
      <c r="K95" s="25"/>
      <c r="L95" s="11"/>
      <c r="M95" s="24"/>
      <c r="N95" s="24"/>
      <c r="O95" s="228"/>
    </row>
    <row r="96" spans="2:15" x14ac:dyDescent="0.25">
      <c r="B96" s="69"/>
      <c r="C96" s="118"/>
      <c r="D96" s="46"/>
      <c r="E96" s="26" t="s">
        <v>67</v>
      </c>
      <c r="F96" s="6" t="s">
        <v>42</v>
      </c>
      <c r="G96" s="16" t="s">
        <v>101</v>
      </c>
      <c r="H96" s="248">
        <v>17.55</v>
      </c>
      <c r="I96" s="30" t="s">
        <v>19</v>
      </c>
      <c r="J96" s="11"/>
      <c r="K96" s="25"/>
      <c r="L96" s="11"/>
      <c r="M96" s="25"/>
      <c r="N96" s="25"/>
      <c r="O96" s="225"/>
    </row>
    <row r="97" spans="2:15" x14ac:dyDescent="0.25">
      <c r="B97" s="69"/>
      <c r="C97" s="118"/>
      <c r="D97" s="46"/>
      <c r="E97" s="26" t="s">
        <v>68</v>
      </c>
      <c r="F97" s="6" t="s">
        <v>42</v>
      </c>
      <c r="G97" s="16" t="s">
        <v>101</v>
      </c>
      <c r="H97" s="248">
        <v>24.38</v>
      </c>
      <c r="I97" s="30" t="s">
        <v>19</v>
      </c>
      <c r="J97" s="11"/>
      <c r="K97" s="25"/>
      <c r="L97" s="11"/>
      <c r="M97" s="25"/>
      <c r="N97" s="25"/>
      <c r="O97" s="225"/>
    </row>
    <row r="98" spans="2:15" x14ac:dyDescent="0.25">
      <c r="B98" s="69"/>
      <c r="C98" s="118"/>
      <c r="D98" s="177"/>
      <c r="E98" s="26" t="s">
        <v>69</v>
      </c>
      <c r="F98" s="6" t="s">
        <v>42</v>
      </c>
      <c r="G98" s="16" t="s">
        <v>101</v>
      </c>
      <c r="H98" s="248">
        <v>18.170000000000002</v>
      </c>
      <c r="I98" s="30" t="s">
        <v>19</v>
      </c>
      <c r="J98" s="11"/>
      <c r="K98" s="25"/>
      <c r="L98" s="11"/>
      <c r="M98" s="25"/>
      <c r="N98" s="25"/>
      <c r="O98" s="225"/>
    </row>
    <row r="99" spans="2:15" x14ac:dyDescent="0.25">
      <c r="B99" s="69"/>
      <c r="C99" s="118"/>
      <c r="D99" s="177"/>
      <c r="E99" s="26" t="s">
        <v>70</v>
      </c>
      <c r="F99" s="6" t="s">
        <v>42</v>
      </c>
      <c r="G99" s="16" t="s">
        <v>101</v>
      </c>
      <c r="H99" s="248">
        <v>16.93</v>
      </c>
      <c r="I99" s="30" t="s">
        <v>19</v>
      </c>
      <c r="J99" s="11"/>
      <c r="K99" s="25"/>
      <c r="L99" s="11"/>
      <c r="M99" s="25"/>
      <c r="N99" s="25"/>
      <c r="O99" s="225"/>
    </row>
    <row r="100" spans="2:15" x14ac:dyDescent="0.25">
      <c r="B100" s="69"/>
      <c r="C100" s="118"/>
      <c r="D100" s="177"/>
      <c r="E100" s="52"/>
      <c r="F100" s="6"/>
      <c r="G100" s="16"/>
      <c r="H100" s="249"/>
      <c r="I100" s="30"/>
      <c r="J100" s="11"/>
      <c r="K100" s="25"/>
      <c r="L100" s="11"/>
      <c r="M100" s="25"/>
      <c r="N100" s="25"/>
      <c r="O100" s="225"/>
    </row>
    <row r="101" spans="2:15" x14ac:dyDescent="0.25">
      <c r="B101" s="69"/>
      <c r="C101" s="118"/>
      <c r="D101" s="177"/>
      <c r="E101" s="26"/>
      <c r="F101" s="6"/>
      <c r="G101" s="16"/>
      <c r="H101" s="248"/>
      <c r="I101" s="30"/>
      <c r="J101" s="11"/>
      <c r="K101" s="25"/>
      <c r="L101" s="11"/>
      <c r="M101" s="25"/>
      <c r="N101" s="25"/>
      <c r="O101" s="225"/>
    </row>
    <row r="102" spans="2:15" x14ac:dyDescent="0.25">
      <c r="B102" s="69"/>
      <c r="C102" s="118"/>
      <c r="D102" s="177"/>
      <c r="E102" s="26"/>
      <c r="F102" s="6"/>
      <c r="G102" s="16"/>
      <c r="H102" s="248"/>
      <c r="I102" s="30"/>
      <c r="J102" s="11"/>
      <c r="K102" s="25"/>
      <c r="L102" s="11"/>
      <c r="M102" s="25"/>
      <c r="N102" s="25"/>
      <c r="O102" s="225"/>
    </row>
    <row r="103" spans="2:15" x14ac:dyDescent="0.25">
      <c r="B103" s="69"/>
      <c r="C103" s="118"/>
      <c r="D103" s="177"/>
      <c r="E103" s="26"/>
      <c r="F103" s="6"/>
      <c r="G103" s="16"/>
      <c r="H103" s="248"/>
      <c r="I103" s="30"/>
      <c r="J103" s="11"/>
      <c r="K103" s="25"/>
      <c r="L103" s="11"/>
      <c r="M103" s="25"/>
      <c r="N103" s="25"/>
      <c r="O103" s="225"/>
    </row>
    <row r="104" spans="2:15" ht="15.75" thickBot="1" x14ac:dyDescent="0.3">
      <c r="B104" s="5"/>
      <c r="C104" s="118"/>
      <c r="D104" s="46"/>
      <c r="E104" s="26"/>
      <c r="F104" s="1"/>
      <c r="G104" s="16"/>
      <c r="H104" s="79"/>
      <c r="I104" s="30"/>
      <c r="J104" s="11"/>
      <c r="K104" s="25"/>
      <c r="L104" s="11"/>
      <c r="M104" s="25"/>
      <c r="N104" s="25"/>
      <c r="O104" s="225"/>
    </row>
    <row r="105" spans="2:15" ht="16.5" thickBot="1" x14ac:dyDescent="0.3">
      <c r="B105" s="21" t="s">
        <v>14</v>
      </c>
      <c r="C105" s="119"/>
      <c r="D105" s="59"/>
      <c r="E105" s="60"/>
      <c r="F105" s="61"/>
      <c r="G105" s="60"/>
      <c r="H105" s="287">
        <f>SUM(H89:H104)</f>
        <v>238.71000000000004</v>
      </c>
      <c r="I105" s="62"/>
      <c r="J105" s="62"/>
      <c r="K105" s="102">
        <f>SUM(K89:K104)</f>
        <v>0</v>
      </c>
      <c r="L105" s="102">
        <f>SUM(L89:L104)</f>
        <v>0</v>
      </c>
      <c r="M105" s="102">
        <f>SUM(M89:M104)</f>
        <v>0</v>
      </c>
      <c r="N105" s="102">
        <f>SUM(N89:N104)</f>
        <v>0</v>
      </c>
      <c r="O105" s="217">
        <f>SUM(O89:O104)</f>
        <v>0</v>
      </c>
    </row>
    <row r="106" spans="2:15" ht="15.75" thickBot="1" x14ac:dyDescent="0.3">
      <c r="K106" s="99"/>
      <c r="L106" s="100"/>
      <c r="M106" s="100"/>
      <c r="N106" s="100">
        <f>SUM(N89:N104)</f>
        <v>0</v>
      </c>
      <c r="O106" s="229">
        <f>SUM(O89:O104)</f>
        <v>0</v>
      </c>
    </row>
    <row r="107" spans="2:15" x14ac:dyDescent="0.25">
      <c r="K107" s="97"/>
      <c r="L107" s="97"/>
      <c r="M107" s="97"/>
      <c r="N107" s="97"/>
      <c r="O107" s="230"/>
    </row>
    <row r="108" spans="2:15" x14ac:dyDescent="0.25">
      <c r="K108" s="97"/>
      <c r="L108" s="97"/>
      <c r="M108" s="97"/>
      <c r="N108" s="97"/>
      <c r="O108" s="230"/>
    </row>
    <row r="109" spans="2:15" ht="15.75" thickBot="1" x14ac:dyDescent="0.3"/>
    <row r="110" spans="2:15" ht="16.5" thickBot="1" x14ac:dyDescent="0.3">
      <c r="B110" s="344" t="s">
        <v>158</v>
      </c>
      <c r="C110" s="345"/>
      <c r="D110" s="345"/>
      <c r="E110" s="346"/>
      <c r="F110" s="7"/>
      <c r="G110" s="7"/>
      <c r="H110" s="8"/>
      <c r="I110" s="18"/>
      <c r="J110" s="10"/>
      <c r="K110" s="10"/>
      <c r="L110" s="10"/>
      <c r="M110" s="10"/>
      <c r="N110" s="10"/>
      <c r="O110" s="54"/>
    </row>
    <row r="111" spans="2:15" ht="19.5" thickBot="1" x14ac:dyDescent="0.3">
      <c r="B111" s="51"/>
      <c r="C111" s="48"/>
      <c r="D111" s="48"/>
      <c r="E111" s="32"/>
      <c r="F111" s="33"/>
      <c r="G111" s="33"/>
      <c r="H111" s="33"/>
      <c r="I111" s="33"/>
      <c r="J111" s="33"/>
      <c r="K111" s="33"/>
      <c r="L111" s="33"/>
      <c r="M111" s="33"/>
      <c r="N111" s="33"/>
      <c r="O111" s="224"/>
    </row>
    <row r="112" spans="2:15" ht="18.75" x14ac:dyDescent="0.25">
      <c r="B112" s="278"/>
      <c r="C112" s="279"/>
      <c r="D112" s="279"/>
      <c r="E112" s="280"/>
      <c r="F112" s="281"/>
      <c r="G112" s="281"/>
      <c r="H112" s="281"/>
      <c r="I112" s="281"/>
      <c r="J112" s="281"/>
      <c r="K112" s="281"/>
      <c r="L112" s="281"/>
      <c r="M112" s="281"/>
      <c r="N112" s="281"/>
      <c r="O112" s="282"/>
    </row>
    <row r="113" spans="2:15" ht="30" x14ac:dyDescent="0.25">
      <c r="B113" s="31"/>
      <c r="C113" s="118"/>
      <c r="D113" s="45"/>
      <c r="E113" s="174" t="s">
        <v>35</v>
      </c>
      <c r="F113" s="175" t="s">
        <v>91</v>
      </c>
      <c r="G113" s="192" t="s">
        <v>92</v>
      </c>
      <c r="H113" s="176">
        <v>5.7</v>
      </c>
      <c r="I113" s="207" t="s">
        <v>13</v>
      </c>
      <c r="J113" s="11"/>
      <c r="K113" s="25"/>
      <c r="L113" s="11"/>
      <c r="M113" s="24"/>
      <c r="N113" s="24"/>
      <c r="O113" s="228"/>
    </row>
    <row r="114" spans="2:15" ht="30" x14ac:dyDescent="0.25">
      <c r="B114" s="69"/>
      <c r="C114" s="118"/>
      <c r="D114" s="178"/>
      <c r="E114" s="179" t="s">
        <v>37</v>
      </c>
      <c r="F114" s="1" t="s">
        <v>94</v>
      </c>
      <c r="G114" s="193" t="s">
        <v>92</v>
      </c>
      <c r="H114" s="180">
        <v>6.76</v>
      </c>
      <c r="I114" s="87" t="s">
        <v>13</v>
      </c>
      <c r="J114" s="11"/>
      <c r="K114" s="25"/>
      <c r="L114" s="11"/>
      <c r="M114" s="25"/>
      <c r="N114" s="25"/>
      <c r="O114" s="225"/>
    </row>
    <row r="115" spans="2:15" ht="30" x14ac:dyDescent="0.25">
      <c r="B115" s="69"/>
      <c r="C115" s="118"/>
      <c r="D115" s="178"/>
      <c r="E115" s="179" t="s">
        <v>39</v>
      </c>
      <c r="F115" s="1" t="s">
        <v>95</v>
      </c>
      <c r="G115" s="193" t="s">
        <v>92</v>
      </c>
      <c r="H115" s="180">
        <v>1.8</v>
      </c>
      <c r="I115" s="87" t="s">
        <v>13</v>
      </c>
      <c r="J115" s="11"/>
      <c r="K115" s="25"/>
      <c r="L115" s="11"/>
      <c r="M115" s="25"/>
      <c r="N115" s="25"/>
      <c r="O115" s="225"/>
    </row>
    <row r="116" spans="2:15" ht="30" x14ac:dyDescent="0.25">
      <c r="B116" s="69"/>
      <c r="C116" s="118"/>
      <c r="D116" s="178"/>
      <c r="E116" s="179" t="s">
        <v>41</v>
      </c>
      <c r="F116" s="1" t="s">
        <v>54</v>
      </c>
      <c r="G116" s="193" t="s">
        <v>92</v>
      </c>
      <c r="H116" s="180">
        <v>1.8</v>
      </c>
      <c r="I116" s="87" t="s">
        <v>13</v>
      </c>
      <c r="J116" s="11"/>
      <c r="K116" s="25"/>
      <c r="L116" s="11"/>
      <c r="M116" s="25"/>
      <c r="N116" s="25"/>
      <c r="O116" s="225"/>
    </row>
    <row r="117" spans="2:15" ht="30" x14ac:dyDescent="0.25">
      <c r="B117" s="69"/>
      <c r="C117" s="118"/>
      <c r="D117" s="178"/>
      <c r="E117" s="179" t="s">
        <v>96</v>
      </c>
      <c r="F117" s="181" t="s">
        <v>97</v>
      </c>
      <c r="G117" s="194" t="s">
        <v>92</v>
      </c>
      <c r="H117" s="183">
        <v>2.41</v>
      </c>
      <c r="I117" s="87" t="s">
        <v>13</v>
      </c>
      <c r="J117" s="11"/>
      <c r="K117" s="25"/>
      <c r="L117" s="11"/>
      <c r="M117" s="25"/>
      <c r="N117" s="25"/>
      <c r="O117" s="225"/>
    </row>
    <row r="118" spans="2:15" ht="21" customHeight="1" x14ac:dyDescent="0.25">
      <c r="B118" s="69"/>
      <c r="C118" s="118"/>
      <c r="D118" s="178"/>
      <c r="E118" s="283" t="s">
        <v>45</v>
      </c>
      <c r="F118" s="284" t="s">
        <v>100</v>
      </c>
      <c r="G118" s="285" t="s">
        <v>101</v>
      </c>
      <c r="H118" s="286">
        <v>16.559999999999999</v>
      </c>
      <c r="I118" s="289" t="s">
        <v>13</v>
      </c>
      <c r="J118" s="11"/>
      <c r="K118" s="25"/>
      <c r="L118" s="11"/>
      <c r="M118" s="25"/>
      <c r="N118" s="25"/>
      <c r="O118" s="225"/>
    </row>
    <row r="119" spans="2:15" ht="30" customHeight="1" x14ac:dyDescent="0.25">
      <c r="B119" s="69"/>
      <c r="C119" s="118"/>
      <c r="D119" s="178"/>
      <c r="E119" s="179" t="s">
        <v>51</v>
      </c>
      <c r="F119" s="184" t="s">
        <v>40</v>
      </c>
      <c r="G119" s="193" t="s">
        <v>92</v>
      </c>
      <c r="H119" s="180">
        <v>27.15</v>
      </c>
      <c r="I119" s="87" t="s">
        <v>13</v>
      </c>
      <c r="J119" s="11"/>
      <c r="K119" s="25"/>
      <c r="L119" s="11"/>
      <c r="M119" s="25"/>
      <c r="N119" s="25"/>
      <c r="O119" s="225"/>
    </row>
    <row r="120" spans="2:15" ht="30" x14ac:dyDescent="0.25">
      <c r="B120" s="69"/>
      <c r="C120" s="118"/>
      <c r="D120" s="178"/>
      <c r="E120" s="179" t="s">
        <v>53</v>
      </c>
      <c r="F120" s="184" t="s">
        <v>38</v>
      </c>
      <c r="G120" s="193" t="s">
        <v>92</v>
      </c>
      <c r="H120" s="180">
        <v>20.48</v>
      </c>
      <c r="I120" s="87" t="s">
        <v>13</v>
      </c>
      <c r="J120" s="11"/>
      <c r="K120" s="25"/>
      <c r="L120" s="11"/>
      <c r="M120" s="25"/>
      <c r="N120" s="25"/>
      <c r="O120" s="225"/>
    </row>
    <row r="121" spans="2:15" ht="30" x14ac:dyDescent="0.25">
      <c r="B121" s="69"/>
      <c r="C121" s="118"/>
      <c r="D121" s="178"/>
      <c r="E121" s="179" t="s">
        <v>56</v>
      </c>
      <c r="F121" s="1" t="s">
        <v>91</v>
      </c>
      <c r="G121" s="193" t="s">
        <v>92</v>
      </c>
      <c r="H121" s="180">
        <v>5.7</v>
      </c>
      <c r="I121" s="87" t="s">
        <v>13</v>
      </c>
      <c r="J121" s="11"/>
      <c r="K121" s="25"/>
      <c r="L121" s="11"/>
      <c r="M121" s="25"/>
      <c r="N121" s="25"/>
      <c r="O121" s="225"/>
    </row>
    <row r="122" spans="2:15" ht="30" x14ac:dyDescent="0.25">
      <c r="B122" s="69"/>
      <c r="C122" s="118"/>
      <c r="D122" s="178"/>
      <c r="E122" s="179" t="s">
        <v>59</v>
      </c>
      <c r="F122" s="1" t="s">
        <v>103</v>
      </c>
      <c r="G122" s="193" t="s">
        <v>92</v>
      </c>
      <c r="H122" s="180">
        <v>2.76</v>
      </c>
      <c r="I122" s="87" t="s">
        <v>13</v>
      </c>
      <c r="J122" s="11"/>
      <c r="K122" s="25"/>
      <c r="L122" s="11"/>
      <c r="M122" s="25"/>
      <c r="N122" s="25"/>
      <c r="O122" s="225"/>
    </row>
    <row r="123" spans="2:15" ht="30" x14ac:dyDescent="0.25">
      <c r="B123" s="69"/>
      <c r="C123" s="118"/>
      <c r="D123" s="178"/>
      <c r="E123" s="179" t="s">
        <v>60</v>
      </c>
      <c r="F123" s="1" t="s">
        <v>104</v>
      </c>
      <c r="G123" s="193" t="s">
        <v>92</v>
      </c>
      <c r="H123" s="180">
        <v>1.8</v>
      </c>
      <c r="I123" s="87" t="s">
        <v>13</v>
      </c>
      <c r="J123" s="11"/>
      <c r="K123" s="25"/>
      <c r="L123" s="11"/>
      <c r="M123" s="25"/>
      <c r="N123" s="25"/>
      <c r="O123" s="225"/>
    </row>
    <row r="124" spans="2:15" ht="30" x14ac:dyDescent="0.25">
      <c r="B124" s="69"/>
      <c r="C124" s="118"/>
      <c r="D124" s="178"/>
      <c r="E124" s="179" t="s">
        <v>61</v>
      </c>
      <c r="F124" s="1" t="s">
        <v>55</v>
      </c>
      <c r="G124" s="193" t="s">
        <v>92</v>
      </c>
      <c r="H124" s="180">
        <v>1.8</v>
      </c>
      <c r="I124" s="87" t="s">
        <v>13</v>
      </c>
      <c r="J124" s="11"/>
      <c r="K124" s="25"/>
      <c r="L124" s="11"/>
      <c r="M124" s="25"/>
      <c r="N124" s="25"/>
      <c r="O124" s="225"/>
    </row>
    <row r="125" spans="2:15" ht="30" x14ac:dyDescent="0.25">
      <c r="B125" s="69"/>
      <c r="C125" s="118"/>
      <c r="D125" s="178"/>
      <c r="E125" s="179" t="s">
        <v>62</v>
      </c>
      <c r="F125" s="1" t="s">
        <v>105</v>
      </c>
      <c r="G125" s="193" t="s">
        <v>92</v>
      </c>
      <c r="H125" s="180">
        <v>1.8</v>
      </c>
      <c r="I125" s="87" t="s">
        <v>13</v>
      </c>
      <c r="J125" s="11"/>
      <c r="K125" s="25"/>
      <c r="L125" s="11"/>
      <c r="M125" s="25"/>
      <c r="N125" s="25"/>
      <c r="O125" s="225"/>
    </row>
    <row r="126" spans="2:15" ht="30" x14ac:dyDescent="0.25">
      <c r="B126" s="69"/>
      <c r="C126" s="118"/>
      <c r="D126" s="178"/>
      <c r="E126" s="179" t="s">
        <v>63</v>
      </c>
      <c r="F126" s="1" t="s">
        <v>54</v>
      </c>
      <c r="G126" s="193" t="s">
        <v>92</v>
      </c>
      <c r="H126" s="180">
        <v>1.8</v>
      </c>
      <c r="I126" s="87" t="s">
        <v>13</v>
      </c>
      <c r="J126" s="11"/>
      <c r="K126" s="25"/>
      <c r="L126" s="11"/>
      <c r="M126" s="25"/>
      <c r="N126" s="25"/>
      <c r="O126" s="225"/>
    </row>
    <row r="127" spans="2:15" ht="30" x14ac:dyDescent="0.25">
      <c r="B127" s="69"/>
      <c r="C127" s="118"/>
      <c r="D127" s="178"/>
      <c r="E127" s="185" t="s">
        <v>64</v>
      </c>
      <c r="F127" s="6" t="s">
        <v>97</v>
      </c>
      <c r="G127" s="197" t="s">
        <v>92</v>
      </c>
      <c r="H127" s="187">
        <v>2.41</v>
      </c>
      <c r="I127" s="206" t="s">
        <v>13</v>
      </c>
      <c r="J127" s="11"/>
      <c r="K127" s="25"/>
      <c r="L127" s="11"/>
      <c r="M127" s="25"/>
      <c r="N127" s="25"/>
      <c r="O127" s="225"/>
    </row>
    <row r="128" spans="2:15" ht="30" x14ac:dyDescent="0.25">
      <c r="B128" s="69"/>
      <c r="C128" s="118"/>
      <c r="D128" s="178"/>
      <c r="E128" s="185" t="s">
        <v>71</v>
      </c>
      <c r="F128" s="6" t="s">
        <v>40</v>
      </c>
      <c r="G128" s="197" t="s">
        <v>92</v>
      </c>
      <c r="H128" s="187">
        <v>27.15</v>
      </c>
      <c r="I128" s="206" t="s">
        <v>13</v>
      </c>
      <c r="J128" s="11"/>
      <c r="K128" s="25"/>
      <c r="L128" s="11"/>
      <c r="M128" s="25"/>
      <c r="N128" s="25"/>
      <c r="O128" s="225"/>
    </row>
    <row r="129" spans="2:15" ht="30" x14ac:dyDescent="0.25">
      <c r="B129" s="69"/>
      <c r="C129" s="118"/>
      <c r="D129" s="178"/>
      <c r="E129" s="179" t="s">
        <v>72</v>
      </c>
      <c r="F129" s="1" t="s">
        <v>38</v>
      </c>
      <c r="G129" s="193" t="s">
        <v>92</v>
      </c>
      <c r="H129" s="180">
        <v>20.48</v>
      </c>
      <c r="I129" s="87" t="s">
        <v>13</v>
      </c>
      <c r="J129" s="11"/>
      <c r="K129" s="25"/>
      <c r="L129" s="11"/>
      <c r="M129" s="25"/>
      <c r="N129" s="25"/>
      <c r="O129" s="225"/>
    </row>
    <row r="130" spans="2:15" ht="30" x14ac:dyDescent="0.25">
      <c r="B130" s="69"/>
      <c r="C130" s="118"/>
      <c r="D130" s="178"/>
      <c r="E130" s="179" t="s">
        <v>73</v>
      </c>
      <c r="F130" s="1" t="s">
        <v>107</v>
      </c>
      <c r="G130" s="193" t="s">
        <v>92</v>
      </c>
      <c r="H130" s="180">
        <v>5.7</v>
      </c>
      <c r="I130" s="87" t="s">
        <v>13</v>
      </c>
      <c r="J130" s="11"/>
      <c r="K130" s="25"/>
      <c r="L130" s="11"/>
      <c r="M130" s="25"/>
      <c r="N130" s="25"/>
      <c r="O130" s="225"/>
    </row>
    <row r="131" spans="2:15" ht="30" x14ac:dyDescent="0.25">
      <c r="B131" s="69"/>
      <c r="C131" s="118"/>
      <c r="D131" s="178"/>
      <c r="E131" s="179" t="s">
        <v>75</v>
      </c>
      <c r="F131" s="1" t="s">
        <v>97</v>
      </c>
      <c r="G131" s="193" t="s">
        <v>92</v>
      </c>
      <c r="H131" s="180">
        <v>2.76</v>
      </c>
      <c r="I131" s="87" t="s">
        <v>13</v>
      </c>
      <c r="J131" s="11"/>
      <c r="K131" s="25"/>
      <c r="L131" s="11"/>
      <c r="M131" s="25"/>
      <c r="N131" s="25"/>
      <c r="O131" s="225"/>
    </row>
    <row r="132" spans="2:15" ht="30" x14ac:dyDescent="0.25">
      <c r="B132" s="69"/>
      <c r="C132" s="118"/>
      <c r="D132" s="178"/>
      <c r="E132" s="179" t="s">
        <v>108</v>
      </c>
      <c r="F132" s="1" t="s">
        <v>54</v>
      </c>
      <c r="G132" s="193" t="s">
        <v>92</v>
      </c>
      <c r="H132" s="180">
        <v>1.8</v>
      </c>
      <c r="I132" s="87" t="s">
        <v>13</v>
      </c>
      <c r="J132" s="11"/>
      <c r="K132" s="25"/>
      <c r="L132" s="11"/>
      <c r="M132" s="25"/>
      <c r="N132" s="25"/>
      <c r="O132" s="225"/>
    </row>
    <row r="133" spans="2:15" ht="30" x14ac:dyDescent="0.25">
      <c r="B133" s="69"/>
      <c r="C133" s="118"/>
      <c r="D133" s="178"/>
      <c r="E133" s="179" t="s">
        <v>109</v>
      </c>
      <c r="F133" s="1" t="s">
        <v>52</v>
      </c>
      <c r="G133" s="193" t="s">
        <v>92</v>
      </c>
      <c r="H133" s="180">
        <v>1.8</v>
      </c>
      <c r="I133" s="87" t="s">
        <v>13</v>
      </c>
      <c r="J133" s="11"/>
      <c r="K133" s="25"/>
      <c r="L133" s="11"/>
      <c r="M133" s="25"/>
      <c r="N133" s="25"/>
      <c r="O133" s="225"/>
    </row>
    <row r="134" spans="2:15" ht="30" x14ac:dyDescent="0.25">
      <c r="B134" s="69"/>
      <c r="C134" s="118"/>
      <c r="D134" s="178"/>
      <c r="E134" s="179" t="s">
        <v>76</v>
      </c>
      <c r="F134" s="1" t="s">
        <v>55</v>
      </c>
      <c r="G134" s="193" t="s">
        <v>92</v>
      </c>
      <c r="H134" s="180">
        <v>1.8</v>
      </c>
      <c r="I134" s="87" t="s">
        <v>13</v>
      </c>
      <c r="J134" s="11"/>
      <c r="K134" s="25"/>
      <c r="L134" s="11"/>
      <c r="M134" s="25"/>
      <c r="N134" s="25"/>
      <c r="O134" s="225"/>
    </row>
    <row r="135" spans="2:15" ht="30" x14ac:dyDescent="0.25">
      <c r="B135" s="69"/>
      <c r="C135" s="118"/>
      <c r="D135" s="178"/>
      <c r="E135" s="179" t="s">
        <v>77</v>
      </c>
      <c r="F135" s="1" t="s">
        <v>104</v>
      </c>
      <c r="G135" s="193" t="s">
        <v>92</v>
      </c>
      <c r="H135" s="180">
        <v>1.8</v>
      </c>
      <c r="I135" s="87" t="s">
        <v>13</v>
      </c>
      <c r="J135" s="11"/>
      <c r="K135" s="25"/>
      <c r="L135" s="11"/>
      <c r="M135" s="25"/>
      <c r="N135" s="25"/>
      <c r="O135" s="225"/>
    </row>
    <row r="136" spans="2:15" ht="30" x14ac:dyDescent="0.25">
      <c r="B136" s="69"/>
      <c r="C136" s="118"/>
      <c r="D136" s="178"/>
      <c r="E136" s="179" t="s">
        <v>85</v>
      </c>
      <c r="F136" s="1" t="s">
        <v>40</v>
      </c>
      <c r="G136" s="193" t="s">
        <v>92</v>
      </c>
      <c r="H136" s="180">
        <v>27.15</v>
      </c>
      <c r="I136" s="87" t="s">
        <v>13</v>
      </c>
      <c r="J136" s="11"/>
      <c r="K136" s="25"/>
      <c r="L136" s="11"/>
      <c r="M136" s="25"/>
      <c r="N136" s="25"/>
      <c r="O136" s="225"/>
    </row>
    <row r="137" spans="2:15" x14ac:dyDescent="0.25">
      <c r="B137" s="69"/>
      <c r="C137" s="118"/>
      <c r="D137" s="178"/>
      <c r="E137" s="185"/>
      <c r="F137" s="6"/>
      <c r="G137" s="197"/>
      <c r="H137" s="187"/>
      <c r="I137" s="206"/>
      <c r="J137" s="11"/>
      <c r="K137" s="25"/>
      <c r="L137" s="11"/>
      <c r="M137" s="25"/>
      <c r="N137" s="25"/>
      <c r="O137" s="225"/>
    </row>
    <row r="138" spans="2:15" x14ac:dyDescent="0.25">
      <c r="B138" s="69"/>
      <c r="C138" s="118"/>
      <c r="D138" s="178"/>
      <c r="E138" s="179"/>
      <c r="F138" s="1"/>
      <c r="G138" s="193"/>
      <c r="H138" s="180"/>
      <c r="I138" s="87"/>
      <c r="J138" s="11"/>
      <c r="K138" s="25"/>
      <c r="L138" s="11"/>
      <c r="M138" s="25"/>
      <c r="N138" s="25"/>
      <c r="O138" s="225"/>
    </row>
    <row r="139" spans="2:15" x14ac:dyDescent="0.25">
      <c r="B139" s="69"/>
      <c r="C139" s="118"/>
      <c r="D139" s="178"/>
      <c r="E139" s="185"/>
      <c r="F139" s="6"/>
      <c r="G139" s="197"/>
      <c r="H139" s="187"/>
      <c r="I139" s="206"/>
      <c r="J139" s="11"/>
      <c r="K139" s="25"/>
      <c r="L139" s="11"/>
      <c r="M139" s="25"/>
      <c r="N139" s="25"/>
      <c r="O139" s="225"/>
    </row>
    <row r="140" spans="2:15" x14ac:dyDescent="0.25">
      <c r="B140" s="69"/>
      <c r="C140" s="118"/>
      <c r="D140" s="178"/>
      <c r="E140" s="327"/>
      <c r="F140" s="302"/>
      <c r="G140" s="329"/>
      <c r="H140" s="298"/>
      <c r="I140" s="300"/>
      <c r="J140" s="11"/>
      <c r="K140" s="25"/>
      <c r="L140" s="11"/>
      <c r="M140" s="25"/>
      <c r="N140" s="25"/>
      <c r="O140" s="225"/>
    </row>
    <row r="141" spans="2:15" ht="15.75" thickBot="1" x14ac:dyDescent="0.3">
      <c r="B141" s="5"/>
      <c r="C141" s="118"/>
      <c r="D141" s="49"/>
      <c r="E141" s="328"/>
      <c r="F141" s="303"/>
      <c r="G141" s="330"/>
      <c r="H141" s="299"/>
      <c r="I141" s="301"/>
      <c r="J141" s="11"/>
      <c r="K141" s="25"/>
      <c r="L141" s="11"/>
      <c r="M141" s="25"/>
      <c r="N141" s="25"/>
      <c r="O141" s="225"/>
    </row>
    <row r="142" spans="2:15" ht="16.5" thickBot="1" x14ac:dyDescent="0.3">
      <c r="B142" s="63" t="s">
        <v>14</v>
      </c>
      <c r="C142" s="120"/>
      <c r="D142" s="64"/>
      <c r="E142" s="65"/>
      <c r="F142" s="66"/>
      <c r="G142" s="65" t="s">
        <v>89</v>
      </c>
      <c r="H142" s="94">
        <f>SUM(H113:H141)</f>
        <v>191.17000000000002</v>
      </c>
      <c r="I142" s="68"/>
      <c r="J142" s="67"/>
      <c r="K142" s="101">
        <f>SUM(K113:K141)</f>
        <v>0</v>
      </c>
      <c r="L142" s="101">
        <f>SUM(L113:L141)</f>
        <v>0</v>
      </c>
      <c r="M142" s="101">
        <f>SUM(M113:M141)</f>
        <v>0</v>
      </c>
      <c r="N142" s="101">
        <f>SUM(N91:N113)</f>
        <v>0</v>
      </c>
      <c r="O142" s="217"/>
    </row>
    <row r="143" spans="2:15" ht="15.75" thickBot="1" x14ac:dyDescent="0.3">
      <c r="K143" s="99" t="s">
        <v>23</v>
      </c>
      <c r="L143" s="100"/>
      <c r="M143" s="100"/>
      <c r="N143" s="100"/>
      <c r="O143" s="229"/>
    </row>
    <row r="144" spans="2:15" ht="15" customHeight="1" x14ac:dyDescent="0.25">
      <c r="K144" s="97"/>
      <c r="L144" s="97"/>
      <c r="M144" s="97"/>
      <c r="N144" s="97"/>
      <c r="O144" s="230"/>
    </row>
    <row r="145" spans="1:15" ht="16.5" thickBot="1" x14ac:dyDescent="0.3">
      <c r="A145" s="9"/>
      <c r="B145" s="9"/>
      <c r="C145" s="15"/>
      <c r="D145" s="50"/>
      <c r="E145" s="15"/>
      <c r="F145" s="9"/>
      <c r="G145" s="9"/>
      <c r="H145" s="15"/>
      <c r="I145" s="20"/>
      <c r="J145" s="9"/>
      <c r="K145" s="9"/>
      <c r="L145" s="9"/>
      <c r="M145" s="9"/>
      <c r="N145" s="9"/>
      <c r="O145" s="15"/>
    </row>
    <row r="146" spans="1:15" ht="16.5" thickBot="1" x14ac:dyDescent="0.3">
      <c r="B146" s="332" t="s">
        <v>16</v>
      </c>
      <c r="C146" s="333"/>
      <c r="D146" s="333"/>
      <c r="E146" s="334"/>
      <c r="F146" s="10"/>
      <c r="G146" s="14"/>
      <c r="H146" s="54"/>
      <c r="I146" s="18"/>
      <c r="J146" s="10"/>
      <c r="K146" s="14"/>
      <c r="L146" s="10"/>
      <c r="M146" s="14"/>
      <c r="N146" s="14"/>
      <c r="O146" s="227"/>
    </row>
    <row r="147" spans="1:15" ht="15" customHeight="1" x14ac:dyDescent="0.25">
      <c r="B147" s="130"/>
      <c r="C147" s="131"/>
      <c r="D147" s="131"/>
      <c r="E147" s="135">
        <v>102</v>
      </c>
      <c r="F147" s="1" t="s">
        <v>58</v>
      </c>
      <c r="G147" s="136" t="s">
        <v>36</v>
      </c>
      <c r="H147" s="250">
        <v>3.31</v>
      </c>
      <c r="I147" s="137" t="s">
        <v>21</v>
      </c>
      <c r="J147" s="136"/>
      <c r="K147" s="25"/>
      <c r="L147" s="11"/>
      <c r="M147" s="25"/>
      <c r="N147" s="132"/>
      <c r="O147" s="231"/>
    </row>
    <row r="148" spans="1:15" ht="15" customHeight="1" x14ac:dyDescent="0.25">
      <c r="B148" s="128"/>
      <c r="C148" s="124"/>
      <c r="D148" s="124"/>
      <c r="E148" s="124">
        <v>202</v>
      </c>
      <c r="F148" s="1" t="s">
        <v>58</v>
      </c>
      <c r="G148" s="136" t="s">
        <v>36</v>
      </c>
      <c r="H148" s="250">
        <v>3.31</v>
      </c>
      <c r="I148" s="133" t="s">
        <v>21</v>
      </c>
      <c r="J148" s="125"/>
      <c r="K148" s="125"/>
      <c r="L148" s="125"/>
      <c r="M148" s="125"/>
      <c r="N148" s="123"/>
      <c r="O148" s="232"/>
    </row>
    <row r="149" spans="1:15" ht="15" customHeight="1" x14ac:dyDescent="0.25">
      <c r="B149" s="128"/>
      <c r="C149" s="124"/>
      <c r="D149" s="124"/>
      <c r="E149" s="124">
        <v>302</v>
      </c>
      <c r="F149" s="1" t="s">
        <v>58</v>
      </c>
      <c r="G149" s="136" t="s">
        <v>36</v>
      </c>
      <c r="H149" s="250">
        <v>3.31</v>
      </c>
      <c r="I149" s="133" t="s">
        <v>21</v>
      </c>
      <c r="J149" s="125"/>
      <c r="K149" s="125"/>
      <c r="L149" s="125"/>
      <c r="M149" s="125"/>
      <c r="N149" s="123"/>
      <c r="O149" s="232"/>
    </row>
    <row r="150" spans="1:15" ht="15" customHeight="1" x14ac:dyDescent="0.25">
      <c r="B150" s="128"/>
      <c r="C150" s="124"/>
      <c r="D150" s="124"/>
      <c r="E150" s="124"/>
      <c r="F150" s="126"/>
      <c r="G150" s="125"/>
      <c r="H150" s="251"/>
      <c r="I150" s="133"/>
      <c r="J150" s="11"/>
      <c r="K150" s="125"/>
      <c r="L150" s="125"/>
      <c r="M150" s="125"/>
      <c r="N150" s="123"/>
      <c r="O150" s="232"/>
    </row>
    <row r="151" spans="1:15" ht="15" customHeight="1" thickBot="1" x14ac:dyDescent="0.3">
      <c r="A151" s="96"/>
      <c r="B151" s="6"/>
      <c r="C151" s="46"/>
      <c r="D151" s="46"/>
      <c r="E151" s="26"/>
      <c r="F151" s="6"/>
      <c r="G151" s="6"/>
      <c r="H151" s="252"/>
      <c r="I151" s="134"/>
      <c r="J151" s="6"/>
      <c r="K151" s="6"/>
      <c r="L151" s="6"/>
      <c r="M151" s="6"/>
      <c r="N151" s="6"/>
      <c r="O151" s="186"/>
    </row>
    <row r="152" spans="1:15" ht="16.5" thickBot="1" x14ac:dyDescent="0.3">
      <c r="B152" s="70" t="s">
        <v>14</v>
      </c>
      <c r="C152" s="121"/>
      <c r="D152" s="71"/>
      <c r="E152" s="72"/>
      <c r="F152" s="73"/>
      <c r="G152" s="72"/>
      <c r="H152" s="253">
        <f>SUM(H147:H151)</f>
        <v>9.93</v>
      </c>
      <c r="I152" s="74"/>
      <c r="J152" s="74"/>
      <c r="K152" s="98">
        <f>SUM(K147:K151)</f>
        <v>0</v>
      </c>
      <c r="L152" s="98">
        <f>SUM(L147:L151)</f>
        <v>0</v>
      </c>
      <c r="M152" s="98">
        <f>SUM(M147:M151)</f>
        <v>0</v>
      </c>
      <c r="N152" s="98">
        <f>SUM(N151:N151)</f>
        <v>0</v>
      </c>
      <c r="O152" s="233">
        <f>SUM(O151:O151)</f>
        <v>0</v>
      </c>
    </row>
    <row r="153" spans="1:15" ht="16.5" thickBot="1" x14ac:dyDescent="0.3">
      <c r="B153" s="9"/>
      <c r="C153" s="15"/>
      <c r="D153" s="50"/>
      <c r="E153" s="15"/>
      <c r="F153" s="9"/>
      <c r="G153" s="9"/>
      <c r="H153" s="254"/>
      <c r="I153" s="20"/>
      <c r="K153" s="99" t="s">
        <v>23</v>
      </c>
      <c r="L153" s="100"/>
      <c r="M153" s="100"/>
      <c r="N153" s="100"/>
      <c r="O153" s="229">
        <f>SUM(O151:O151)</f>
        <v>0</v>
      </c>
    </row>
    <row r="154" spans="1:15" ht="15" customHeight="1" x14ac:dyDescent="0.25">
      <c r="B154" s="335"/>
      <c r="C154" s="335"/>
      <c r="D154" s="336"/>
      <c r="E154" s="336"/>
      <c r="F154" s="27"/>
      <c r="G154" s="9"/>
      <c r="H154" s="254"/>
      <c r="I154" s="9"/>
    </row>
    <row r="155" spans="1:15" ht="15" customHeight="1" thickBot="1" x14ac:dyDescent="0.3">
      <c r="B155" s="110"/>
      <c r="C155" s="110"/>
      <c r="D155" s="111"/>
      <c r="E155" s="111"/>
      <c r="F155" s="27"/>
      <c r="G155" s="9"/>
      <c r="H155" s="254"/>
      <c r="I155" s="9"/>
    </row>
    <row r="156" spans="1:15" ht="15" customHeight="1" thickBot="1" x14ac:dyDescent="0.3">
      <c r="B156" s="322" t="s">
        <v>87</v>
      </c>
      <c r="C156" s="323"/>
      <c r="D156" s="323"/>
      <c r="E156" s="324"/>
      <c r="F156" s="10"/>
      <c r="G156" s="14"/>
      <c r="H156" s="255"/>
      <c r="I156" s="18"/>
      <c r="J156" s="10"/>
      <c r="K156" s="14"/>
      <c r="L156" s="10"/>
      <c r="M156" s="14"/>
      <c r="N156" s="14"/>
      <c r="O156" s="227"/>
    </row>
    <row r="157" spans="1:15" ht="15" customHeight="1" x14ac:dyDescent="0.25">
      <c r="B157" s="144"/>
      <c r="C157" s="145"/>
      <c r="D157" s="145"/>
      <c r="E157" s="146"/>
      <c r="F157" s="22"/>
      <c r="G157" s="22"/>
      <c r="H157" s="256"/>
      <c r="I157" s="22"/>
      <c r="J157" s="22"/>
      <c r="K157" s="22"/>
      <c r="L157" s="22"/>
      <c r="M157" s="22"/>
      <c r="N157" s="22"/>
      <c r="O157" s="234"/>
    </row>
    <row r="158" spans="1:15" ht="15" customHeight="1" x14ac:dyDescent="0.25">
      <c r="B158" s="149"/>
      <c r="C158" s="87"/>
      <c r="D158" s="45"/>
      <c r="E158" s="28" t="s">
        <v>78</v>
      </c>
      <c r="F158" s="1" t="s">
        <v>111</v>
      </c>
      <c r="G158" s="1" t="s">
        <v>101</v>
      </c>
      <c r="H158" s="257">
        <v>33.5</v>
      </c>
      <c r="I158" s="143" t="s">
        <v>34</v>
      </c>
      <c r="J158" s="1"/>
      <c r="K158" s="1"/>
      <c r="L158" s="1"/>
      <c r="M158" s="1"/>
      <c r="N158" s="1"/>
      <c r="O158" s="87"/>
    </row>
    <row r="159" spans="1:15" ht="15" customHeight="1" x14ac:dyDescent="0.25">
      <c r="B159" s="1"/>
      <c r="C159" s="45"/>
      <c r="D159" s="45"/>
      <c r="E159" s="28" t="s">
        <v>83</v>
      </c>
      <c r="F159" s="1" t="s">
        <v>81</v>
      </c>
      <c r="G159" s="1" t="s">
        <v>43</v>
      </c>
      <c r="H159" s="257">
        <v>6.89</v>
      </c>
      <c r="I159" s="143" t="s">
        <v>34</v>
      </c>
      <c r="J159" s="1"/>
      <c r="K159" s="1"/>
      <c r="L159" s="1"/>
      <c r="M159" s="1"/>
      <c r="N159" s="1"/>
      <c r="O159" s="87"/>
    </row>
    <row r="160" spans="1:15" ht="15" customHeight="1" x14ac:dyDescent="0.25">
      <c r="B160" s="1"/>
      <c r="C160" s="45"/>
      <c r="D160" s="45"/>
      <c r="E160" s="28"/>
      <c r="F160" s="1"/>
      <c r="G160" s="1"/>
      <c r="H160" s="129"/>
      <c r="I160" s="143"/>
      <c r="J160" s="1"/>
      <c r="K160" s="1"/>
      <c r="L160" s="1"/>
      <c r="M160" s="1"/>
      <c r="N160" s="1"/>
      <c r="O160" s="87"/>
    </row>
    <row r="161" spans="2:16" ht="15" customHeight="1" thickBot="1" x14ac:dyDescent="0.3">
      <c r="B161" s="147" t="s">
        <v>14</v>
      </c>
      <c r="C161" s="148"/>
      <c r="D161" s="138"/>
      <c r="E161" s="139"/>
      <c r="F161" s="140"/>
      <c r="G161" s="139"/>
      <c r="H161" s="258">
        <f>SUM(H158:H160)</f>
        <v>40.39</v>
      </c>
      <c r="I161" s="141"/>
      <c r="J161" s="141"/>
      <c r="K161" s="142">
        <f>SUM(K158:K160)</f>
        <v>0</v>
      </c>
      <c r="L161" s="142">
        <f>SUM(L158:L160)</f>
        <v>0</v>
      </c>
      <c r="M161" s="142">
        <f>SUM(M158:M160)</f>
        <v>0</v>
      </c>
      <c r="N161" s="142">
        <f>SUM(N158:N160)</f>
        <v>0</v>
      </c>
      <c r="O161" s="235">
        <f>SUM(O158:O160)</f>
        <v>0</v>
      </c>
    </row>
    <row r="162" spans="2:16" ht="15" customHeight="1" thickBot="1" x14ac:dyDescent="0.3">
      <c r="B162" s="9"/>
      <c r="C162" s="15"/>
      <c r="D162" s="50"/>
      <c r="E162" s="15"/>
      <c r="F162" s="9"/>
      <c r="G162" s="9"/>
      <c r="H162" s="15"/>
      <c r="I162" s="20"/>
      <c r="K162" s="99" t="s">
        <v>23</v>
      </c>
      <c r="L162" s="100"/>
      <c r="M162" s="100"/>
      <c r="N162" s="100" t="s">
        <v>48</v>
      </c>
      <c r="O162" s="229" t="s">
        <v>48</v>
      </c>
    </row>
    <row r="163" spans="2:16" ht="15" customHeight="1" x14ac:dyDescent="0.25">
      <c r="B163" s="9"/>
      <c r="C163" s="15"/>
      <c r="D163" s="50"/>
      <c r="E163" s="15"/>
      <c r="F163" s="9"/>
      <c r="G163" s="9"/>
      <c r="H163" s="15"/>
      <c r="I163" s="20"/>
      <c r="K163" s="97"/>
      <c r="L163" s="97"/>
      <c r="M163" s="97"/>
      <c r="N163" s="97"/>
      <c r="O163" s="230"/>
    </row>
    <row r="164" spans="2:16" ht="15" customHeight="1" x14ac:dyDescent="0.25">
      <c r="B164" s="9"/>
      <c r="C164" s="15"/>
      <c r="D164" s="50"/>
      <c r="E164" s="15"/>
      <c r="F164" s="9"/>
      <c r="G164" s="9"/>
      <c r="H164" s="15"/>
      <c r="I164" s="20"/>
      <c r="K164" s="97"/>
      <c r="L164" s="97"/>
      <c r="M164" s="97"/>
      <c r="N164" s="97"/>
      <c r="O164" s="230"/>
    </row>
    <row r="165" spans="2:16" ht="15" customHeight="1" x14ac:dyDescent="0.25">
      <c r="B165" s="9"/>
      <c r="C165" s="15"/>
      <c r="D165" s="50"/>
      <c r="E165" s="15"/>
      <c r="F165" s="9"/>
      <c r="G165" s="9"/>
      <c r="H165" s="15"/>
      <c r="I165" s="20"/>
      <c r="K165" s="97"/>
      <c r="L165" s="97"/>
      <c r="M165" s="97"/>
      <c r="N165" s="97"/>
      <c r="O165" s="230"/>
    </row>
    <row r="166" spans="2:16" ht="15" customHeight="1" x14ac:dyDescent="0.25">
      <c r="B166" s="9"/>
      <c r="C166" s="15"/>
      <c r="D166" s="50"/>
      <c r="E166" s="15"/>
      <c r="F166" s="9"/>
      <c r="G166" s="9"/>
      <c r="H166" s="15"/>
      <c r="I166" s="20"/>
      <c r="K166" s="97"/>
      <c r="L166" s="97"/>
      <c r="M166" s="97"/>
      <c r="N166" s="97"/>
      <c r="O166" s="230"/>
    </row>
    <row r="167" spans="2:16" ht="15" customHeight="1" x14ac:dyDescent="0.25">
      <c r="B167" s="9"/>
      <c r="C167" s="15"/>
      <c r="D167" s="50"/>
      <c r="E167" s="15"/>
      <c r="F167" s="9"/>
      <c r="G167" s="9"/>
      <c r="H167" s="15"/>
      <c r="I167" s="20"/>
      <c r="K167" s="97"/>
      <c r="L167" s="97"/>
      <c r="M167" s="97"/>
      <c r="N167" s="97"/>
      <c r="O167" s="230"/>
    </row>
    <row r="168" spans="2:16" ht="15" customHeight="1" x14ac:dyDescent="0.25">
      <c r="B168" s="9"/>
      <c r="C168" s="15"/>
      <c r="D168" s="50"/>
      <c r="E168" s="15"/>
      <c r="F168" s="9"/>
      <c r="G168" s="9"/>
      <c r="H168" s="15"/>
      <c r="I168" s="20"/>
      <c r="K168" s="97"/>
      <c r="L168" s="97"/>
      <c r="M168" s="97"/>
      <c r="N168" s="97"/>
      <c r="O168" s="230"/>
    </row>
    <row r="169" spans="2:16" ht="15" customHeight="1" x14ac:dyDescent="0.25">
      <c r="B169" s="9"/>
      <c r="C169" s="15"/>
      <c r="D169" s="50"/>
      <c r="E169" s="15"/>
      <c r="F169" s="9"/>
      <c r="G169" s="9"/>
      <c r="H169" s="15"/>
      <c r="I169" s="20"/>
      <c r="K169" s="97"/>
      <c r="L169" s="97"/>
      <c r="M169" s="97"/>
      <c r="N169" s="97"/>
      <c r="O169" s="230"/>
    </row>
    <row r="170" spans="2:16" ht="15" customHeight="1" x14ac:dyDescent="0.25">
      <c r="B170" s="9"/>
      <c r="C170" s="15"/>
      <c r="D170" s="50"/>
      <c r="E170" s="15"/>
      <c r="F170" s="9"/>
      <c r="G170" s="9"/>
      <c r="H170" s="15"/>
      <c r="I170" s="20"/>
      <c r="K170" s="97"/>
      <c r="L170" s="97"/>
      <c r="M170" s="97"/>
      <c r="N170" s="97"/>
      <c r="O170" s="230"/>
    </row>
    <row r="171" spans="2:16" ht="15" customHeight="1" x14ac:dyDescent="0.25">
      <c r="B171" s="9"/>
      <c r="C171" s="15"/>
      <c r="D171" s="50"/>
      <c r="E171" s="15"/>
      <c r="F171" s="9"/>
      <c r="G171" s="9"/>
      <c r="H171" s="15"/>
      <c r="I171" s="20"/>
      <c r="K171" s="97"/>
      <c r="L171" s="97"/>
      <c r="M171" s="97"/>
      <c r="N171" s="97"/>
      <c r="O171" s="230"/>
    </row>
    <row r="172" spans="2:16" ht="15" customHeight="1" x14ac:dyDescent="0.25">
      <c r="B172" s="9"/>
      <c r="C172" s="15"/>
      <c r="D172" s="50"/>
      <c r="E172" s="15"/>
      <c r="F172" s="9"/>
      <c r="G172" s="9"/>
      <c r="H172" s="15"/>
      <c r="I172" s="20"/>
      <c r="K172" s="97"/>
      <c r="L172" s="97"/>
      <c r="M172" s="97"/>
      <c r="N172" s="97"/>
      <c r="O172" s="230"/>
    </row>
    <row r="173" spans="2:16" ht="15" customHeight="1" x14ac:dyDescent="0.25">
      <c r="B173" s="9"/>
      <c r="C173" s="15"/>
      <c r="D173" s="50"/>
      <c r="E173" s="15"/>
      <c r="F173" s="9"/>
      <c r="G173" s="9"/>
      <c r="H173" s="15"/>
      <c r="I173" s="20"/>
      <c r="K173" s="97"/>
      <c r="L173" s="97"/>
      <c r="M173" s="97"/>
      <c r="N173" s="97"/>
      <c r="O173" s="230"/>
    </row>
    <row r="174" spans="2:16" ht="18.75" x14ac:dyDescent="0.3">
      <c r="D174" s="23" t="s">
        <v>5</v>
      </c>
      <c r="E174" s="12"/>
      <c r="F174" s="52"/>
      <c r="I174" s="52"/>
      <c r="J174" s="103"/>
      <c r="K174" s="103"/>
      <c r="L174" s="95"/>
    </row>
    <row r="175" spans="2:16" ht="15.75" thickBot="1" x14ac:dyDescent="0.3">
      <c r="F175" s="52"/>
      <c r="I175" s="81"/>
    </row>
    <row r="176" spans="2:16" ht="15.75" thickBot="1" x14ac:dyDescent="0.3">
      <c r="D176" s="8" t="s">
        <v>9</v>
      </c>
      <c r="E176" s="8" t="s">
        <v>10</v>
      </c>
      <c r="F176" s="8" t="s">
        <v>11</v>
      </c>
      <c r="I176" s="52"/>
      <c r="J176" s="161"/>
      <c r="K176" s="161"/>
      <c r="L176" s="161"/>
      <c r="M176" s="162"/>
      <c r="N176" s="163"/>
      <c r="O176" s="15"/>
      <c r="P176" s="9"/>
    </row>
    <row r="177" spans="4:16" ht="15.75" thickBot="1" x14ac:dyDescent="0.3">
      <c r="F177" s="52"/>
      <c r="I177" s="52"/>
      <c r="J177" s="9"/>
      <c r="K177" s="9"/>
      <c r="L177" s="9"/>
      <c r="M177" s="9"/>
      <c r="N177" s="9"/>
      <c r="O177" s="15"/>
      <c r="P177" s="9"/>
    </row>
    <row r="178" spans="4:16" ht="18.75" x14ac:dyDescent="0.3">
      <c r="D178" s="40" t="s">
        <v>162</v>
      </c>
      <c r="E178" s="153">
        <v>24</v>
      </c>
      <c r="F178" s="157">
        <v>191.17</v>
      </c>
      <c r="I178" s="82"/>
      <c r="J178" s="83"/>
      <c r="K178" s="164"/>
      <c r="L178" s="164"/>
      <c r="M178" s="165"/>
      <c r="N178" s="165"/>
      <c r="O178" s="15"/>
      <c r="P178" s="165"/>
    </row>
    <row r="179" spans="4:16" ht="18.75" x14ac:dyDescent="0.3">
      <c r="D179" s="39" t="s">
        <v>7</v>
      </c>
      <c r="E179" s="154">
        <v>11</v>
      </c>
      <c r="F179" s="158">
        <f>H105</f>
        <v>238.71000000000004</v>
      </c>
      <c r="I179" s="52"/>
      <c r="J179" s="83"/>
      <c r="K179" s="164"/>
      <c r="L179" s="164"/>
      <c r="M179" s="165"/>
      <c r="N179" s="165"/>
      <c r="O179" s="15"/>
      <c r="P179" s="165"/>
    </row>
    <row r="180" spans="4:16" ht="18.75" x14ac:dyDescent="0.3">
      <c r="D180" s="40" t="s">
        <v>165</v>
      </c>
      <c r="E180" s="155">
        <v>7</v>
      </c>
      <c r="F180" s="159">
        <v>96.8</v>
      </c>
      <c r="I180" s="52"/>
      <c r="J180" s="166"/>
      <c r="K180" s="167"/>
      <c r="L180" s="168"/>
      <c r="M180" s="169"/>
      <c r="N180" s="169"/>
      <c r="O180" s="15"/>
      <c r="P180" s="165"/>
    </row>
    <row r="181" spans="4:16" ht="18.75" x14ac:dyDescent="0.3">
      <c r="D181" s="41" t="s">
        <v>8</v>
      </c>
      <c r="E181" s="156">
        <v>3</v>
      </c>
      <c r="F181" s="160">
        <f>H152</f>
        <v>9.93</v>
      </c>
      <c r="I181" s="52"/>
      <c r="J181" s="83"/>
      <c r="K181" s="164"/>
      <c r="L181" s="164"/>
      <c r="M181" s="165"/>
      <c r="N181" s="165"/>
      <c r="O181" s="15"/>
      <c r="P181" s="165"/>
    </row>
    <row r="182" spans="4:16" ht="18.75" x14ac:dyDescent="0.3">
      <c r="D182" s="56" t="s">
        <v>17</v>
      </c>
      <c r="E182" s="57">
        <v>2</v>
      </c>
      <c r="F182" s="58">
        <f>H161</f>
        <v>40.39</v>
      </c>
      <c r="I182" s="52"/>
      <c r="J182" s="83"/>
      <c r="K182" s="164"/>
      <c r="L182" s="164"/>
      <c r="M182" s="165"/>
      <c r="N182" s="165"/>
      <c r="O182" s="15"/>
      <c r="P182" s="165"/>
    </row>
    <row r="183" spans="4:16" ht="18.75" x14ac:dyDescent="0.3">
      <c r="D183" s="56" t="s">
        <v>168</v>
      </c>
      <c r="E183" s="57" t="s">
        <v>169</v>
      </c>
      <c r="F183" s="58">
        <v>204.72</v>
      </c>
      <c r="I183" s="52"/>
      <c r="J183" s="83"/>
      <c r="K183" s="164"/>
      <c r="L183" s="164"/>
      <c r="M183" s="165"/>
      <c r="N183" s="165"/>
      <c r="O183" s="15"/>
      <c r="P183" s="165"/>
    </row>
    <row r="184" spans="4:16" ht="18.75" x14ac:dyDescent="0.3">
      <c r="D184" s="290" t="s">
        <v>164</v>
      </c>
      <c r="E184" s="291"/>
      <c r="F184" s="292">
        <v>779.56</v>
      </c>
      <c r="G184" s="152"/>
      <c r="H184" s="170"/>
      <c r="I184" s="112"/>
      <c r="J184" s="83"/>
      <c r="K184" s="171"/>
      <c r="L184" s="171"/>
      <c r="M184" s="172"/>
      <c r="N184" s="172"/>
      <c r="O184" s="15"/>
      <c r="P184" s="165"/>
    </row>
    <row r="185" spans="4:16" ht="18.75" x14ac:dyDescent="0.3">
      <c r="D185" s="290" t="s">
        <v>160</v>
      </c>
      <c r="E185" s="293"/>
      <c r="F185" s="294">
        <v>35</v>
      </c>
      <c r="G185" s="152"/>
      <c r="H185" s="170"/>
      <c r="I185" s="112"/>
      <c r="J185" s="83"/>
      <c r="K185" s="171"/>
      <c r="L185" s="171"/>
      <c r="M185" s="172"/>
      <c r="N185" s="172"/>
      <c r="O185" s="15"/>
      <c r="P185" s="165"/>
    </row>
    <row r="186" spans="4:16" ht="18.75" x14ac:dyDescent="0.3">
      <c r="D186" s="290" t="s">
        <v>161</v>
      </c>
      <c r="E186" s="293"/>
      <c r="F186" s="294">
        <v>528</v>
      </c>
      <c r="G186" s="152"/>
      <c r="H186" s="170"/>
      <c r="I186" s="112"/>
      <c r="J186" s="83"/>
      <c r="K186" s="171"/>
      <c r="L186" s="171"/>
      <c r="M186" s="172"/>
      <c r="N186" s="172"/>
      <c r="O186" s="15"/>
      <c r="P186" s="165"/>
    </row>
    <row r="187" spans="4:16" ht="18.75" x14ac:dyDescent="0.3">
      <c r="D187" s="290" t="s">
        <v>159</v>
      </c>
      <c r="E187" s="293"/>
      <c r="F187" s="294">
        <v>79.430000000000007</v>
      </c>
      <c r="G187" s="152"/>
      <c r="H187" s="170"/>
      <c r="I187" s="112"/>
      <c r="J187" s="83"/>
      <c r="K187" s="171"/>
      <c r="L187" s="171"/>
      <c r="M187" s="172"/>
      <c r="N187" s="172"/>
      <c r="O187" s="15"/>
      <c r="P187" s="165"/>
    </row>
    <row r="188" spans="4:16" ht="18.75" x14ac:dyDescent="0.3">
      <c r="D188" s="290" t="s">
        <v>148</v>
      </c>
      <c r="E188" s="293"/>
      <c r="F188" s="294">
        <v>20.74</v>
      </c>
      <c r="G188" s="152"/>
      <c r="H188" s="170"/>
      <c r="I188" s="112"/>
      <c r="J188" s="83"/>
      <c r="K188" s="171"/>
      <c r="L188" s="171"/>
      <c r="M188" s="172"/>
      <c r="N188" s="172"/>
      <c r="O188" s="15"/>
      <c r="P188" s="165"/>
    </row>
    <row r="189" spans="4:16" ht="19.5" thickBot="1" x14ac:dyDescent="0.35">
      <c r="D189" s="290" t="s">
        <v>24</v>
      </c>
      <c r="E189" s="295"/>
      <c r="F189" s="296">
        <v>32.46</v>
      </c>
      <c r="G189" s="9"/>
      <c r="H189" s="9"/>
      <c r="I189" s="52"/>
      <c r="J189" s="83"/>
      <c r="K189" s="164"/>
      <c r="L189" s="164"/>
      <c r="M189" s="165"/>
      <c r="N189" s="165"/>
      <c r="O189" s="15"/>
      <c r="P189" s="9"/>
    </row>
    <row r="190" spans="4:16" ht="19.5" thickBot="1" x14ac:dyDescent="0.35">
      <c r="D190" s="7" t="s">
        <v>6</v>
      </c>
      <c r="E190" s="19"/>
      <c r="F190" s="55">
        <v>2246.98</v>
      </c>
      <c r="I190" s="52"/>
      <c r="J190" s="83"/>
      <c r="K190" s="84"/>
      <c r="L190" s="84"/>
      <c r="M190" s="85"/>
      <c r="N190" s="85"/>
      <c r="O190" s="15"/>
      <c r="P190" s="9"/>
    </row>
    <row r="191" spans="4:16" x14ac:dyDescent="0.25">
      <c r="F191" s="52"/>
      <c r="I191" s="52"/>
      <c r="J191" s="83"/>
      <c r="K191" s="84"/>
      <c r="L191" s="84"/>
      <c r="M191" s="85"/>
      <c r="N191" s="85"/>
      <c r="O191" s="15"/>
      <c r="P191" s="9"/>
    </row>
    <row r="192" spans="4:16" x14ac:dyDescent="0.25">
      <c r="F192" s="52"/>
      <c r="I192" s="52"/>
      <c r="J192" s="83"/>
      <c r="K192" s="84"/>
      <c r="L192" s="84"/>
      <c r="M192" s="85"/>
      <c r="N192" s="85"/>
    </row>
    <row r="193" spans="4:14" x14ac:dyDescent="0.25">
      <c r="D193" s="86" t="s">
        <v>26</v>
      </c>
      <c r="F193" s="52"/>
      <c r="I193" s="52"/>
      <c r="J193" s="83"/>
      <c r="K193" s="84"/>
      <c r="L193" s="84"/>
      <c r="M193" s="85"/>
      <c r="N193" s="85"/>
    </row>
    <row r="194" spans="4:14" x14ac:dyDescent="0.25">
      <c r="D194" s="86"/>
      <c r="F194" s="52"/>
      <c r="I194" s="52"/>
      <c r="J194" s="83"/>
      <c r="K194" s="84"/>
      <c r="L194" s="84"/>
      <c r="M194" s="85"/>
      <c r="N194" s="85"/>
    </row>
    <row r="195" spans="4:14" ht="17.25" x14ac:dyDescent="0.25">
      <c r="F195" s="87" t="s">
        <v>27</v>
      </c>
      <c r="G195" s="87" t="s">
        <v>28</v>
      </c>
      <c r="H195" s="87"/>
      <c r="I195" s="87" t="s">
        <v>27</v>
      </c>
      <c r="J195" s="83"/>
      <c r="K195" s="84"/>
      <c r="L195" s="84"/>
      <c r="M195" s="85"/>
      <c r="N195" s="85"/>
    </row>
    <row r="196" spans="4:14" x14ac:dyDescent="0.25">
      <c r="D196" s="16" t="s">
        <v>29</v>
      </c>
      <c r="E196" s="43"/>
      <c r="F196" s="150">
        <f>F178</f>
        <v>191.17</v>
      </c>
      <c r="G196" s="87">
        <v>21</v>
      </c>
      <c r="H196" s="87"/>
      <c r="I196" s="87">
        <f>F196*G196</f>
        <v>4014.5699999999997</v>
      </c>
      <c r="J196" s="83"/>
      <c r="K196" s="84"/>
      <c r="L196" s="84"/>
      <c r="M196" s="85"/>
      <c r="N196" s="85"/>
    </row>
    <row r="197" spans="4:14" x14ac:dyDescent="0.25">
      <c r="D197" s="16" t="s">
        <v>30</v>
      </c>
      <c r="E197" s="43"/>
      <c r="F197" s="150">
        <f>F179</f>
        <v>238.71000000000004</v>
      </c>
      <c r="G197" s="87">
        <v>8</v>
      </c>
      <c r="H197" s="87"/>
      <c r="I197" s="87">
        <f>F197*G197</f>
        <v>1909.6800000000003</v>
      </c>
      <c r="J197" s="83"/>
      <c r="K197" s="84"/>
      <c r="L197" s="84"/>
      <c r="M197" s="85"/>
      <c r="N197" s="85"/>
    </row>
    <row r="198" spans="4:14" x14ac:dyDescent="0.25">
      <c r="D198" s="16" t="s">
        <v>31</v>
      </c>
      <c r="E198" s="43"/>
      <c r="F198" s="151">
        <f>F180</f>
        <v>96.8</v>
      </c>
      <c r="G198" s="87">
        <v>4</v>
      </c>
      <c r="H198" s="87"/>
      <c r="I198" s="87">
        <f>F198*G198</f>
        <v>387.2</v>
      </c>
      <c r="J198" s="83"/>
      <c r="K198" s="84"/>
      <c r="L198" s="84"/>
      <c r="M198" s="85"/>
      <c r="N198" s="85"/>
    </row>
    <row r="199" spans="4:14" x14ac:dyDescent="0.25">
      <c r="D199" s="16" t="s">
        <v>32</v>
      </c>
      <c r="E199" s="43"/>
      <c r="F199" s="150">
        <f>F181</f>
        <v>9.93</v>
      </c>
      <c r="G199" s="87">
        <v>1</v>
      </c>
      <c r="H199" s="87"/>
      <c r="I199" s="87">
        <f>F199*G199</f>
        <v>9.93</v>
      </c>
      <c r="J199" s="83"/>
      <c r="K199" s="84"/>
      <c r="L199" s="84"/>
      <c r="M199" s="85"/>
      <c r="N199" s="85"/>
    </row>
    <row r="200" spans="4:14" x14ac:dyDescent="0.25">
      <c r="D200" s="88" t="s">
        <v>25</v>
      </c>
      <c r="E200" s="89"/>
      <c r="F200" s="90"/>
      <c r="G200" s="91"/>
      <c r="H200" s="91"/>
      <c r="I200" s="92">
        <f>SUM(I196:I199)</f>
        <v>6321.38</v>
      </c>
      <c r="J200" s="83"/>
      <c r="K200" s="84"/>
      <c r="L200" s="84"/>
      <c r="M200" s="85"/>
      <c r="N200" s="85"/>
    </row>
    <row r="201" spans="4:14" x14ac:dyDescent="0.25">
      <c r="D201" s="88" t="s">
        <v>33</v>
      </c>
      <c r="E201" s="89"/>
      <c r="F201" s="90"/>
      <c r="G201" s="91"/>
      <c r="H201" s="91"/>
      <c r="I201" s="93">
        <f>I200/21</f>
        <v>301.01809523809527</v>
      </c>
      <c r="J201" s="83"/>
      <c r="K201" s="84"/>
      <c r="L201" s="84"/>
      <c r="M201" s="85"/>
      <c r="N201" s="85"/>
    </row>
    <row r="202" spans="4:14" x14ac:dyDescent="0.25">
      <c r="F202" s="52"/>
      <c r="I202" s="52"/>
      <c r="J202" s="83"/>
      <c r="K202" s="84"/>
      <c r="L202" s="84"/>
      <c r="M202" s="85"/>
      <c r="N202" s="85"/>
    </row>
    <row r="203" spans="4:14" x14ac:dyDescent="0.25">
      <c r="D203" s="9"/>
      <c r="E203" s="9"/>
      <c r="F203" s="15"/>
      <c r="G203" s="15"/>
      <c r="H203" s="15"/>
      <c r="I203" s="15"/>
      <c r="J203" s="42"/>
    </row>
    <row r="204" spans="4:14" x14ac:dyDescent="0.25">
      <c r="D204" s="9"/>
      <c r="E204" s="9"/>
      <c r="F204" s="15"/>
      <c r="G204" s="173"/>
      <c r="H204" s="173"/>
      <c r="I204" s="173"/>
    </row>
    <row r="205" spans="4:14" x14ac:dyDescent="0.25">
      <c r="D205" s="9"/>
      <c r="E205" s="9"/>
      <c r="F205" s="15"/>
      <c r="I205" s="52"/>
    </row>
    <row r="206" spans="4:14" x14ac:dyDescent="0.25">
      <c r="F206" s="82"/>
      <c r="I206" s="82"/>
      <c r="J206" s="78"/>
    </row>
  </sheetData>
  <mergeCells count="77">
    <mergeCell ref="I10:I11"/>
    <mergeCell ref="I33:I34"/>
    <mergeCell ref="M10:M11"/>
    <mergeCell ref="G10:G11"/>
    <mergeCell ref="H10:H11"/>
    <mergeCell ref="G33:G34"/>
    <mergeCell ref="H33:H34"/>
    <mergeCell ref="G17:G18"/>
    <mergeCell ref="H17:H18"/>
    <mergeCell ref="I17:I18"/>
    <mergeCell ref="M17:M18"/>
    <mergeCell ref="K10:K11"/>
    <mergeCell ref="L10:L11"/>
    <mergeCell ref="J33:J34"/>
    <mergeCell ref="K33:K34"/>
    <mergeCell ref="L33:L34"/>
    <mergeCell ref="D10:D11"/>
    <mergeCell ref="E10:E11"/>
    <mergeCell ref="F10:F11"/>
    <mergeCell ref="B87:E87"/>
    <mergeCell ref="B110:E110"/>
    <mergeCell ref="D36:D37"/>
    <mergeCell ref="E36:E37"/>
    <mergeCell ref="F36:F37"/>
    <mergeCell ref="D33:D34"/>
    <mergeCell ref="E33:E34"/>
    <mergeCell ref="F33:F34"/>
    <mergeCell ref="B70:E70"/>
    <mergeCell ref="F17:F18"/>
    <mergeCell ref="E17:E18"/>
    <mergeCell ref="D17:D18"/>
    <mergeCell ref="C17:C18"/>
    <mergeCell ref="B17:B18"/>
    <mergeCell ref="T33:T34"/>
    <mergeCell ref="T36:T37"/>
    <mergeCell ref="B146:E146"/>
    <mergeCell ref="B154:E154"/>
    <mergeCell ref="O33:O34"/>
    <mergeCell ref="M33:M34"/>
    <mergeCell ref="N33:N34"/>
    <mergeCell ref="K36:K37"/>
    <mergeCell ref="J36:J37"/>
    <mergeCell ref="S36:S37"/>
    <mergeCell ref="S33:S34"/>
    <mergeCell ref="G140:G141"/>
    <mergeCell ref="H140:H141"/>
    <mergeCell ref="I140:I141"/>
    <mergeCell ref="G72:G73"/>
    <mergeCell ref="B156:E156"/>
    <mergeCell ref="F140:F141"/>
    <mergeCell ref="B36:B37"/>
    <mergeCell ref="B33:B34"/>
    <mergeCell ref="C33:C34"/>
    <mergeCell ref="C36:C37"/>
    <mergeCell ref="E140:E141"/>
    <mergeCell ref="E72:E73"/>
    <mergeCell ref="F72:F73"/>
    <mergeCell ref="J10:J11"/>
    <mergeCell ref="O10:O11"/>
    <mergeCell ref="N10:N11"/>
    <mergeCell ref="R33:R34"/>
    <mergeCell ref="P36:P37"/>
    <mergeCell ref="Q36:Q37"/>
    <mergeCell ref="R36:R37"/>
    <mergeCell ref="L36:L37"/>
    <mergeCell ref="U33:U34"/>
    <mergeCell ref="U36:U37"/>
    <mergeCell ref="I36:I37"/>
    <mergeCell ref="H36:H37"/>
    <mergeCell ref="O36:O37"/>
    <mergeCell ref="N36:N37"/>
    <mergeCell ref="M36:M37"/>
    <mergeCell ref="H72:H73"/>
    <mergeCell ref="I72:I73"/>
    <mergeCell ref="G36:G37"/>
    <mergeCell ref="P33:P34"/>
    <mergeCell ref="Q33:Q34"/>
  </mergeCells>
  <pageMargins left="0.23622047244094491" right="0.23622047244094491" top="0.15748031496062992" bottom="0.15748031496062992" header="0.31496062992125984" footer="0.31496062992125984"/>
  <pageSetup paperSize="9" scale="53" fitToHeight="0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Dobruška</vt:lpstr>
      <vt:lpstr>List1</vt:lpstr>
    </vt:vector>
  </TitlesOfParts>
  <Company>FR v Usti nad Labem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Šuk</dc:creator>
  <cp:lastModifiedBy>Košťáková Monika Bc. (GFŘ)</cp:lastModifiedBy>
  <cp:lastPrinted>2017-03-09T08:42:14Z</cp:lastPrinted>
  <dcterms:created xsi:type="dcterms:W3CDTF">2012-11-13T10:30:50Z</dcterms:created>
  <dcterms:modified xsi:type="dcterms:W3CDTF">2017-03-09T08:42:16Z</dcterms:modified>
</cp:coreProperties>
</file>