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9 OŘ Rekonstrukce objektu č. 4 – ŠS CS Jíloviště\2_Dokumenty k uveřejnění\"/>
    </mc:Choice>
  </mc:AlternateContent>
  <bookViews>
    <workbookView xWindow="360" yWindow="270" windowWidth="18735" windowHeight="12210" firstSheet="4" activeTab="4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2" sheetId="11" r:id="rId5"/>
    <sheet name="02 1.1.1 Pol" sheetId="12" r:id="rId6"/>
    <sheet name="02 1.4.1 Pol" sheetId="13" r:id="rId7"/>
    <sheet name="02 1.4.2 Pol" sheetId="14" r:id="rId8"/>
    <sheet name="02 1.4.3 Pol" sheetId="15" r:id="rId9"/>
    <sheet name="02 1.4.7 Pol" sheetId="16" r:id="rId10"/>
    <sheet name="02 1.4.8 Pol" sheetId="17" r:id="rId11"/>
    <sheet name="02 2.2.1 Pol" sheetId="18" r:id="rId12"/>
  </sheets>
  <externalReferences>
    <externalReference r:id="rId13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'02 1.1.1 Pol'!$A$1:$M$516</definedName>
    <definedName name="_xlnm.Print_Area" localSheetId="6">'02 1.4.1 Pol'!$A$1:$M$135</definedName>
    <definedName name="_xlnm.Print_Area" localSheetId="7">'02 1.4.2 Pol'!$A$1:$M$100</definedName>
    <definedName name="_xlnm.Print_Area" localSheetId="8">'02 1.4.3 Pol'!$A$1:$M$71</definedName>
    <definedName name="_xlnm.Print_Area" localSheetId="9">'02 1.4.7 Pol'!$A$1:$M$149</definedName>
    <definedName name="_xlnm.Print_Area" localSheetId="10">'02 1.4.8 Pol'!$A$1:$M$148</definedName>
    <definedName name="_xlnm.Print_Area" localSheetId="11">'02 2.2.1 Pol'!$A$1:$M$89</definedName>
    <definedName name="_xlnm.Print_Area" localSheetId="4">'Rekapitulace Objekt 02'!$A$1:$H$98</definedName>
    <definedName name="_xlnm.Print_Area" localSheetId="1">Stavba!$A$1:$J$76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D98" i="11" l="1"/>
  <c r="BC95" i="11"/>
  <c r="AN6" i="18"/>
  <c r="O27" i="11" s="1"/>
  <c r="G9" i="18"/>
  <c r="I9" i="18"/>
  <c r="K9" i="18"/>
  <c r="G11" i="18"/>
  <c r="I11" i="18"/>
  <c r="K11" i="18"/>
  <c r="G13" i="18"/>
  <c r="I13" i="18"/>
  <c r="K13" i="18"/>
  <c r="G15" i="18"/>
  <c r="I15" i="18"/>
  <c r="K15" i="18"/>
  <c r="G17" i="18"/>
  <c r="I17" i="18"/>
  <c r="K17" i="18"/>
  <c r="G19" i="18"/>
  <c r="I19" i="18"/>
  <c r="K19" i="18"/>
  <c r="G21" i="18"/>
  <c r="I21" i="18"/>
  <c r="K21" i="18"/>
  <c r="G23" i="18"/>
  <c r="I23" i="18"/>
  <c r="K23" i="18"/>
  <c r="G25" i="18"/>
  <c r="I25" i="18"/>
  <c r="K25" i="18"/>
  <c r="G27" i="18"/>
  <c r="I27" i="18"/>
  <c r="K27" i="18"/>
  <c r="G29" i="18"/>
  <c r="I29" i="18"/>
  <c r="K29" i="18"/>
  <c r="G31" i="18"/>
  <c r="I31" i="18"/>
  <c r="K31" i="18"/>
  <c r="G33" i="18"/>
  <c r="I33" i="18"/>
  <c r="K33" i="18"/>
  <c r="G35" i="18"/>
  <c r="I35" i="18"/>
  <c r="K35" i="18"/>
  <c r="G37" i="18"/>
  <c r="I37" i="18"/>
  <c r="K37" i="18"/>
  <c r="G39" i="18"/>
  <c r="I39" i="18"/>
  <c r="K39" i="18"/>
  <c r="G41" i="18"/>
  <c r="I41" i="18"/>
  <c r="K41" i="18"/>
  <c r="G43" i="18"/>
  <c r="I43" i="18"/>
  <c r="K43" i="18"/>
  <c r="G45" i="18"/>
  <c r="I45" i="18"/>
  <c r="K45" i="18"/>
  <c r="G47" i="18"/>
  <c r="I47" i="18"/>
  <c r="K47" i="18"/>
  <c r="G50" i="18"/>
  <c r="I50" i="18"/>
  <c r="K50" i="18"/>
  <c r="G52" i="18"/>
  <c r="I52" i="18"/>
  <c r="K52" i="18"/>
  <c r="G54" i="18"/>
  <c r="I54" i="18"/>
  <c r="K54" i="18"/>
  <c r="G56" i="18"/>
  <c r="I56" i="18"/>
  <c r="K56" i="18"/>
  <c r="G58" i="18"/>
  <c r="I58" i="18"/>
  <c r="K58" i="18"/>
  <c r="G60" i="18"/>
  <c r="I60" i="18"/>
  <c r="K60" i="18"/>
  <c r="G62" i="18"/>
  <c r="I62" i="18"/>
  <c r="K62" i="18"/>
  <c r="G64" i="18"/>
  <c r="I64" i="18"/>
  <c r="K64" i="18"/>
  <c r="G66" i="18"/>
  <c r="I66" i="18"/>
  <c r="K66" i="18"/>
  <c r="G68" i="18"/>
  <c r="I68" i="18"/>
  <c r="K68" i="18"/>
  <c r="G70" i="18"/>
  <c r="I70" i="18"/>
  <c r="K70" i="18"/>
  <c r="G72" i="18"/>
  <c r="I72" i="18"/>
  <c r="K72" i="18"/>
  <c r="G74" i="18"/>
  <c r="I74" i="18"/>
  <c r="K74" i="18"/>
  <c r="G76" i="18"/>
  <c r="I76" i="18"/>
  <c r="K76" i="18"/>
  <c r="G78" i="18"/>
  <c r="I78" i="18"/>
  <c r="K78" i="18"/>
  <c r="G80" i="18"/>
  <c r="I80" i="18"/>
  <c r="K80" i="18"/>
  <c r="G82" i="18"/>
  <c r="I82" i="18"/>
  <c r="K82" i="18"/>
  <c r="G84" i="18"/>
  <c r="I84" i="18"/>
  <c r="K84" i="18"/>
  <c r="G86" i="18"/>
  <c r="I86" i="18"/>
  <c r="K86" i="18"/>
  <c r="G88" i="18"/>
  <c r="I88" i="18"/>
  <c r="K88" i="18"/>
  <c r="D93" i="11"/>
  <c r="BC90" i="11"/>
  <c r="AN6" i="17"/>
  <c r="O26" i="11" s="1"/>
  <c r="G9" i="17"/>
  <c r="AO6" i="17" s="1"/>
  <c r="P26" i="11" s="1"/>
  <c r="I9" i="17"/>
  <c r="K9" i="17"/>
  <c r="G11" i="17"/>
  <c r="I11" i="17"/>
  <c r="K11" i="17"/>
  <c r="G13" i="17"/>
  <c r="I13" i="17"/>
  <c r="K13" i="17"/>
  <c r="G15" i="17"/>
  <c r="I15" i="17"/>
  <c r="K15" i="17"/>
  <c r="G17" i="17"/>
  <c r="I17" i="17"/>
  <c r="K17" i="17"/>
  <c r="G19" i="17"/>
  <c r="I19" i="17"/>
  <c r="K19" i="17"/>
  <c r="G21" i="17"/>
  <c r="I21" i="17"/>
  <c r="K21" i="17"/>
  <c r="G23" i="17"/>
  <c r="I23" i="17"/>
  <c r="K23" i="17"/>
  <c r="G25" i="17"/>
  <c r="I25" i="17"/>
  <c r="K25" i="17"/>
  <c r="G27" i="17"/>
  <c r="I27" i="17"/>
  <c r="K27" i="17"/>
  <c r="G29" i="17"/>
  <c r="I29" i="17"/>
  <c r="K29" i="17"/>
  <c r="G31" i="17"/>
  <c r="I31" i="17"/>
  <c r="K31" i="17"/>
  <c r="G33" i="17"/>
  <c r="I33" i="17"/>
  <c r="K33" i="17"/>
  <c r="G35" i="17"/>
  <c r="I35" i="17"/>
  <c r="K35" i="17"/>
  <c r="G37" i="17"/>
  <c r="I37" i="17"/>
  <c r="K37" i="17"/>
  <c r="G39" i="17"/>
  <c r="I39" i="17"/>
  <c r="K39" i="17"/>
  <c r="G41" i="17"/>
  <c r="I41" i="17"/>
  <c r="K41" i="17"/>
  <c r="G43" i="17"/>
  <c r="I43" i="17"/>
  <c r="K43" i="17"/>
  <c r="G45" i="17"/>
  <c r="I45" i="17"/>
  <c r="K45" i="17"/>
  <c r="G47" i="17"/>
  <c r="I47" i="17"/>
  <c r="K47" i="17"/>
  <c r="G49" i="17"/>
  <c r="I49" i="17"/>
  <c r="K49" i="17"/>
  <c r="G51" i="17"/>
  <c r="I51" i="17"/>
  <c r="K51" i="17"/>
  <c r="G53" i="17"/>
  <c r="I53" i="17"/>
  <c r="K53" i="17"/>
  <c r="G55" i="17"/>
  <c r="I55" i="17"/>
  <c r="K55" i="17"/>
  <c r="G57" i="17"/>
  <c r="I57" i="17"/>
  <c r="K57" i="17"/>
  <c r="G59" i="17"/>
  <c r="I59" i="17"/>
  <c r="K59" i="17"/>
  <c r="G61" i="17"/>
  <c r="I61" i="17"/>
  <c r="K61" i="17"/>
  <c r="G63" i="17"/>
  <c r="I63" i="17"/>
  <c r="K63" i="17"/>
  <c r="G65" i="17"/>
  <c r="I65" i="17"/>
  <c r="K65" i="17"/>
  <c r="G67" i="17"/>
  <c r="I67" i="17"/>
  <c r="K67" i="17"/>
  <c r="G69" i="17"/>
  <c r="I69" i="17"/>
  <c r="K69" i="17"/>
  <c r="G71" i="17"/>
  <c r="I71" i="17"/>
  <c r="K71" i="17"/>
  <c r="G73" i="17"/>
  <c r="I73" i="17"/>
  <c r="K73" i="17"/>
  <c r="G75" i="17"/>
  <c r="I75" i="17"/>
  <c r="K75" i="17"/>
  <c r="G77" i="17"/>
  <c r="I77" i="17"/>
  <c r="K77" i="17"/>
  <c r="G79" i="17"/>
  <c r="I79" i="17"/>
  <c r="K79" i="17"/>
  <c r="G81" i="17"/>
  <c r="I81" i="17"/>
  <c r="K81" i="17"/>
  <c r="G83" i="17"/>
  <c r="I83" i="17"/>
  <c r="K83" i="17"/>
  <c r="G85" i="17"/>
  <c r="I85" i="17"/>
  <c r="K85" i="17"/>
  <c r="G87" i="17"/>
  <c r="I87" i="17"/>
  <c r="K87" i="17"/>
  <c r="G89" i="17"/>
  <c r="I89" i="17"/>
  <c r="K89" i="17"/>
  <c r="G91" i="17"/>
  <c r="I91" i="17"/>
  <c r="K91" i="17"/>
  <c r="G93" i="17"/>
  <c r="I93" i="17"/>
  <c r="K93" i="17"/>
  <c r="G95" i="17"/>
  <c r="I95" i="17"/>
  <c r="K95" i="17"/>
  <c r="G97" i="17"/>
  <c r="I97" i="17"/>
  <c r="K97" i="17"/>
  <c r="G99" i="17"/>
  <c r="I99" i="17"/>
  <c r="K99" i="17"/>
  <c r="G101" i="17"/>
  <c r="I101" i="17"/>
  <c r="K101" i="17"/>
  <c r="G103" i="17"/>
  <c r="I103" i="17"/>
  <c r="K103" i="17"/>
  <c r="G105" i="17"/>
  <c r="I105" i="17"/>
  <c r="K105" i="17"/>
  <c r="G107" i="17"/>
  <c r="I107" i="17"/>
  <c r="K107" i="17"/>
  <c r="G109" i="17"/>
  <c r="I109" i="17"/>
  <c r="K109" i="17"/>
  <c r="G111" i="17"/>
  <c r="I111" i="17"/>
  <c r="K111" i="17"/>
  <c r="G113" i="17"/>
  <c r="I113" i="17"/>
  <c r="K113" i="17"/>
  <c r="G115" i="17"/>
  <c r="I115" i="17"/>
  <c r="K115" i="17"/>
  <c r="G117" i="17"/>
  <c r="I117" i="17"/>
  <c r="K117" i="17"/>
  <c r="G119" i="17"/>
  <c r="I119" i="17"/>
  <c r="K119" i="17"/>
  <c r="G121" i="17"/>
  <c r="I121" i="17"/>
  <c r="K121" i="17"/>
  <c r="G123" i="17"/>
  <c r="I123" i="17"/>
  <c r="K123" i="17"/>
  <c r="G125" i="17"/>
  <c r="I125" i="17"/>
  <c r="K125" i="17"/>
  <c r="G127" i="17"/>
  <c r="I127" i="17"/>
  <c r="K127" i="17"/>
  <c r="G129" i="17"/>
  <c r="I129" i="17"/>
  <c r="K129" i="17"/>
  <c r="G131" i="17"/>
  <c r="I131" i="17"/>
  <c r="K131" i="17"/>
  <c r="G133" i="17"/>
  <c r="I133" i="17"/>
  <c r="K133" i="17"/>
  <c r="G135" i="17"/>
  <c r="I135" i="17"/>
  <c r="K135" i="17"/>
  <c r="G137" i="17"/>
  <c r="I137" i="17"/>
  <c r="K137" i="17"/>
  <c r="G139" i="17"/>
  <c r="I139" i="17"/>
  <c r="K139" i="17"/>
  <c r="G141" i="17"/>
  <c r="I141" i="17"/>
  <c r="K141" i="17"/>
  <c r="G143" i="17"/>
  <c r="I143" i="17"/>
  <c r="K143" i="17"/>
  <c r="G145" i="17"/>
  <c r="I145" i="17"/>
  <c r="K145" i="17"/>
  <c r="G147" i="17"/>
  <c r="I147" i="17"/>
  <c r="K147" i="17"/>
  <c r="D88" i="11"/>
  <c r="BC85" i="11"/>
  <c r="AN6" i="16"/>
  <c r="O25" i="11" s="1"/>
  <c r="G9" i="16"/>
  <c r="I9" i="16"/>
  <c r="K9" i="16"/>
  <c r="G11" i="16"/>
  <c r="I11" i="16"/>
  <c r="K11" i="16"/>
  <c r="G13" i="16"/>
  <c r="I13" i="16"/>
  <c r="K13" i="16"/>
  <c r="G15" i="16"/>
  <c r="I15" i="16"/>
  <c r="K15" i="16"/>
  <c r="G17" i="16"/>
  <c r="I17" i="16"/>
  <c r="K17" i="16"/>
  <c r="G19" i="16"/>
  <c r="I19" i="16"/>
  <c r="K19" i="16"/>
  <c r="G21" i="16"/>
  <c r="I21" i="16"/>
  <c r="K21" i="16"/>
  <c r="G23" i="16"/>
  <c r="I23" i="16"/>
  <c r="K23" i="16"/>
  <c r="G25" i="16"/>
  <c r="I25" i="16"/>
  <c r="K25" i="16"/>
  <c r="G27" i="16"/>
  <c r="I27" i="16"/>
  <c r="K27" i="16"/>
  <c r="G29" i="16"/>
  <c r="I29" i="16"/>
  <c r="K29" i="16"/>
  <c r="G31" i="16"/>
  <c r="I31" i="16"/>
  <c r="K31" i="16"/>
  <c r="G33" i="16"/>
  <c r="I33" i="16"/>
  <c r="K33" i="16"/>
  <c r="G35" i="16"/>
  <c r="I35" i="16"/>
  <c r="K35" i="16"/>
  <c r="G37" i="16"/>
  <c r="I37" i="16"/>
  <c r="K37" i="16"/>
  <c r="G39" i="16"/>
  <c r="I39" i="16"/>
  <c r="K39" i="16"/>
  <c r="G41" i="16"/>
  <c r="I41" i="16"/>
  <c r="K41" i="16"/>
  <c r="G43" i="16"/>
  <c r="I43" i="16"/>
  <c r="K43" i="16"/>
  <c r="G45" i="16"/>
  <c r="I45" i="16"/>
  <c r="K45" i="16"/>
  <c r="G47" i="16"/>
  <c r="I47" i="16"/>
  <c r="K47" i="16"/>
  <c r="G49" i="16"/>
  <c r="I49" i="16"/>
  <c r="K49" i="16"/>
  <c r="G51" i="16"/>
  <c r="I51" i="16"/>
  <c r="K51" i="16"/>
  <c r="G53" i="16"/>
  <c r="I53" i="16"/>
  <c r="K53" i="16"/>
  <c r="G55" i="16"/>
  <c r="I55" i="16"/>
  <c r="K55" i="16"/>
  <c r="G57" i="16"/>
  <c r="I57" i="16"/>
  <c r="K57" i="16"/>
  <c r="G59" i="16"/>
  <c r="I59" i="16"/>
  <c r="K59" i="16"/>
  <c r="G61" i="16"/>
  <c r="I61" i="16"/>
  <c r="K61" i="16"/>
  <c r="G63" i="16"/>
  <c r="I63" i="16"/>
  <c r="K63" i="16"/>
  <c r="G65" i="16"/>
  <c r="I65" i="16"/>
  <c r="K65" i="16"/>
  <c r="G67" i="16"/>
  <c r="I67" i="16"/>
  <c r="K67" i="16"/>
  <c r="G69" i="16"/>
  <c r="I69" i="16"/>
  <c r="K69" i="16"/>
  <c r="G71" i="16"/>
  <c r="I71" i="16"/>
  <c r="K71" i="16"/>
  <c r="G74" i="16"/>
  <c r="I74" i="16"/>
  <c r="K74" i="16"/>
  <c r="G76" i="16"/>
  <c r="I76" i="16"/>
  <c r="K76" i="16"/>
  <c r="G78" i="16"/>
  <c r="I78" i="16"/>
  <c r="K78" i="16"/>
  <c r="G80" i="16"/>
  <c r="I80" i="16"/>
  <c r="K80" i="16"/>
  <c r="G82" i="16"/>
  <c r="I82" i="16"/>
  <c r="K82" i="16"/>
  <c r="G84" i="16"/>
  <c r="I84" i="16"/>
  <c r="K84" i="16"/>
  <c r="G86" i="16"/>
  <c r="I86" i="16"/>
  <c r="K86" i="16"/>
  <c r="G88" i="16"/>
  <c r="I88" i="16"/>
  <c r="K88" i="16"/>
  <c r="G90" i="16"/>
  <c r="I90" i="16"/>
  <c r="K90" i="16"/>
  <c r="G92" i="16"/>
  <c r="I92" i="16"/>
  <c r="K92" i="16"/>
  <c r="G94" i="16"/>
  <c r="I94" i="16"/>
  <c r="K94" i="16"/>
  <c r="G96" i="16"/>
  <c r="I96" i="16"/>
  <c r="K96" i="16"/>
  <c r="G98" i="16"/>
  <c r="I98" i="16"/>
  <c r="K98" i="16"/>
  <c r="G100" i="16"/>
  <c r="I100" i="16"/>
  <c r="K100" i="16"/>
  <c r="G102" i="16"/>
  <c r="I102" i="16"/>
  <c r="K102" i="16"/>
  <c r="G104" i="16"/>
  <c r="I104" i="16"/>
  <c r="K104" i="16"/>
  <c r="G106" i="16"/>
  <c r="I106" i="16"/>
  <c r="K106" i="16"/>
  <c r="G108" i="16"/>
  <c r="I108" i="16"/>
  <c r="K108" i="16"/>
  <c r="G110" i="16"/>
  <c r="I110" i="16"/>
  <c r="K110" i="16"/>
  <c r="G112" i="16"/>
  <c r="I112" i="16"/>
  <c r="K112" i="16"/>
  <c r="G114" i="16"/>
  <c r="I114" i="16"/>
  <c r="K114" i="16"/>
  <c r="G116" i="16"/>
  <c r="I116" i="16"/>
  <c r="K116" i="16"/>
  <c r="G118" i="16"/>
  <c r="I118" i="16"/>
  <c r="K118" i="16"/>
  <c r="G120" i="16"/>
  <c r="I120" i="16"/>
  <c r="K120" i="16"/>
  <c r="G122" i="16"/>
  <c r="I122" i="16"/>
  <c r="K122" i="16"/>
  <c r="G124" i="16"/>
  <c r="I124" i="16"/>
  <c r="K124" i="16"/>
  <c r="G126" i="16"/>
  <c r="I126" i="16"/>
  <c r="K126" i="16"/>
  <c r="G128" i="16"/>
  <c r="I128" i="16"/>
  <c r="K128" i="16"/>
  <c r="G130" i="16"/>
  <c r="I130" i="16"/>
  <c r="K130" i="16"/>
  <c r="G132" i="16"/>
  <c r="I132" i="16"/>
  <c r="K132" i="16"/>
  <c r="G134" i="16"/>
  <c r="I134" i="16"/>
  <c r="K134" i="16"/>
  <c r="G136" i="16"/>
  <c r="I136" i="16"/>
  <c r="K136" i="16"/>
  <c r="G138" i="16"/>
  <c r="I138" i="16"/>
  <c r="K138" i="16"/>
  <c r="G140" i="16"/>
  <c r="I140" i="16"/>
  <c r="K140" i="16"/>
  <c r="G142" i="16"/>
  <c r="I142" i="16"/>
  <c r="K142" i="16"/>
  <c r="G144" i="16"/>
  <c r="I144" i="16"/>
  <c r="K144" i="16"/>
  <c r="G146" i="16"/>
  <c r="I146" i="16"/>
  <c r="K146" i="16"/>
  <c r="G148" i="16"/>
  <c r="I148" i="16"/>
  <c r="K148" i="16"/>
  <c r="D83" i="11"/>
  <c r="H76" i="11"/>
  <c r="BC73" i="11"/>
  <c r="AN6" i="15"/>
  <c r="O24" i="11" s="1"/>
  <c r="BA65" i="15"/>
  <c r="BA35" i="15"/>
  <c r="BA31" i="15"/>
  <c r="BA26" i="15"/>
  <c r="BA21" i="15"/>
  <c r="BA20" i="15"/>
  <c r="BA19" i="15"/>
  <c r="BA18" i="15"/>
  <c r="BA17" i="15"/>
  <c r="BA16" i="15"/>
  <c r="BA15" i="15"/>
  <c r="BA14" i="15"/>
  <c r="BA13" i="15"/>
  <c r="BA12" i="15"/>
  <c r="BA11" i="15"/>
  <c r="BA10" i="15"/>
  <c r="G9" i="15"/>
  <c r="I9" i="15"/>
  <c r="K9" i="15"/>
  <c r="G23" i="15"/>
  <c r="I23" i="15"/>
  <c r="K23" i="15"/>
  <c r="G25" i="15"/>
  <c r="I25" i="15"/>
  <c r="K25" i="15"/>
  <c r="G28" i="15"/>
  <c r="I28" i="15"/>
  <c r="K28" i="15"/>
  <c r="G30" i="15"/>
  <c r="I30" i="15"/>
  <c r="K30" i="15"/>
  <c r="G34" i="15"/>
  <c r="F33" i="15" s="1"/>
  <c r="J42" i="1" s="1"/>
  <c r="I34" i="15"/>
  <c r="I33" i="15" s="1"/>
  <c r="K34" i="15"/>
  <c r="K33" i="15" s="1"/>
  <c r="G38" i="15"/>
  <c r="F37" i="15" s="1"/>
  <c r="I38" i="15"/>
  <c r="I37" i="15" s="1"/>
  <c r="K38" i="15"/>
  <c r="K37" i="15" s="1"/>
  <c r="G41" i="15"/>
  <c r="I41" i="15"/>
  <c r="I40" i="15" s="1"/>
  <c r="K41" i="15"/>
  <c r="G43" i="15"/>
  <c r="I43" i="15"/>
  <c r="K43" i="15"/>
  <c r="G46" i="15"/>
  <c r="F45" i="15" s="1"/>
  <c r="J49" i="1" s="1"/>
  <c r="I46" i="15"/>
  <c r="I45" i="15" s="1"/>
  <c r="K46" i="15"/>
  <c r="K45" i="15" s="1"/>
  <c r="G49" i="15"/>
  <c r="I49" i="15"/>
  <c r="K49" i="15"/>
  <c r="G51" i="15"/>
  <c r="I51" i="15"/>
  <c r="K51" i="15"/>
  <c r="G53" i="15"/>
  <c r="I53" i="15"/>
  <c r="K53" i="15"/>
  <c r="G55" i="15"/>
  <c r="I55" i="15"/>
  <c r="K55" i="15"/>
  <c r="G57" i="15"/>
  <c r="I57" i="15"/>
  <c r="K57" i="15"/>
  <c r="G59" i="15"/>
  <c r="I59" i="15"/>
  <c r="K59" i="15"/>
  <c r="G61" i="15"/>
  <c r="I61" i="15"/>
  <c r="K61" i="15"/>
  <c r="G64" i="15"/>
  <c r="I64" i="15"/>
  <c r="I63" i="15" s="1"/>
  <c r="K64" i="15"/>
  <c r="G67" i="15"/>
  <c r="I67" i="15"/>
  <c r="K67" i="15"/>
  <c r="G70" i="15"/>
  <c r="F69" i="15" s="1"/>
  <c r="I70" i="15"/>
  <c r="I69" i="15" s="1"/>
  <c r="K70" i="15"/>
  <c r="K69" i="15" s="1"/>
  <c r="D71" i="11"/>
  <c r="BC68" i="11"/>
  <c r="AN6" i="14"/>
  <c r="O23" i="11" s="1"/>
  <c r="BA85" i="14"/>
  <c r="BA52" i="14"/>
  <c r="BA49" i="14"/>
  <c r="BA38" i="14"/>
  <c r="BA27" i="14"/>
  <c r="BA16" i="14"/>
  <c r="G9" i="14"/>
  <c r="I9" i="14"/>
  <c r="K9" i="14"/>
  <c r="G11" i="14"/>
  <c r="I11" i="14"/>
  <c r="K11" i="14"/>
  <c r="G13" i="14"/>
  <c r="I13" i="14"/>
  <c r="K13" i="14"/>
  <c r="G15" i="14"/>
  <c r="I15" i="14"/>
  <c r="K15" i="14"/>
  <c r="G18" i="14"/>
  <c r="I18" i="14"/>
  <c r="K18" i="14"/>
  <c r="G20" i="14"/>
  <c r="I20" i="14"/>
  <c r="K20" i="14"/>
  <c r="G22" i="14"/>
  <c r="I22" i="14"/>
  <c r="K22" i="14"/>
  <c r="G24" i="14"/>
  <c r="I24" i="14"/>
  <c r="K24" i="14"/>
  <c r="G26" i="14"/>
  <c r="I26" i="14"/>
  <c r="K26" i="14"/>
  <c r="G29" i="14"/>
  <c r="I29" i="14"/>
  <c r="K29" i="14"/>
  <c r="G31" i="14"/>
  <c r="I31" i="14"/>
  <c r="K31" i="14"/>
  <c r="G33" i="14"/>
  <c r="I33" i="14"/>
  <c r="K33" i="14"/>
  <c r="G35" i="14"/>
  <c r="I35" i="14"/>
  <c r="K35" i="14"/>
  <c r="G37" i="14"/>
  <c r="I37" i="14"/>
  <c r="K37" i="14"/>
  <c r="G40" i="14"/>
  <c r="I40" i="14"/>
  <c r="K40" i="14"/>
  <c r="G42" i="14"/>
  <c r="I42" i="14"/>
  <c r="K42" i="14"/>
  <c r="G44" i="14"/>
  <c r="I44" i="14"/>
  <c r="K44" i="14"/>
  <c r="G46" i="14"/>
  <c r="I46" i="14"/>
  <c r="K46" i="14"/>
  <c r="G48" i="14"/>
  <c r="I48" i="14"/>
  <c r="K48" i="14"/>
  <c r="G51" i="14"/>
  <c r="I51" i="14"/>
  <c r="K51" i="14"/>
  <c r="G54" i="14"/>
  <c r="I54" i="14"/>
  <c r="K54" i="14"/>
  <c r="G56" i="14"/>
  <c r="I56" i="14"/>
  <c r="K56" i="14"/>
  <c r="G58" i="14"/>
  <c r="I58" i="14"/>
  <c r="K58" i="14"/>
  <c r="G60" i="14"/>
  <c r="I60" i="14"/>
  <c r="K60" i="14"/>
  <c r="G62" i="14"/>
  <c r="I62" i="14"/>
  <c r="K62" i="14"/>
  <c r="G64" i="14"/>
  <c r="I64" i="14"/>
  <c r="K64" i="14"/>
  <c r="G66" i="14"/>
  <c r="I66" i="14"/>
  <c r="K66" i="14"/>
  <c r="G68" i="14"/>
  <c r="I68" i="14"/>
  <c r="K68" i="14"/>
  <c r="G70" i="14"/>
  <c r="I70" i="14"/>
  <c r="K70" i="14"/>
  <c r="G72" i="14"/>
  <c r="I72" i="14"/>
  <c r="K72" i="14"/>
  <c r="G74" i="14"/>
  <c r="I74" i="14"/>
  <c r="K74" i="14"/>
  <c r="G76" i="14"/>
  <c r="I76" i="14"/>
  <c r="K76" i="14"/>
  <c r="G78" i="14"/>
  <c r="I78" i="14"/>
  <c r="K78" i="14"/>
  <c r="G80" i="14"/>
  <c r="I80" i="14"/>
  <c r="K80" i="14"/>
  <c r="G82" i="14"/>
  <c r="I82" i="14"/>
  <c r="K82" i="14"/>
  <c r="G84" i="14"/>
  <c r="I84" i="14"/>
  <c r="K84" i="14"/>
  <c r="G87" i="14"/>
  <c r="I87" i="14"/>
  <c r="K87" i="14"/>
  <c r="G89" i="14"/>
  <c r="I89" i="14"/>
  <c r="K89" i="14"/>
  <c r="G91" i="14"/>
  <c r="I91" i="14"/>
  <c r="K91" i="14"/>
  <c r="G93" i="14"/>
  <c r="I93" i="14"/>
  <c r="K93" i="14"/>
  <c r="G95" i="14"/>
  <c r="I95" i="14"/>
  <c r="K95" i="14"/>
  <c r="G97" i="14"/>
  <c r="I97" i="14"/>
  <c r="K97" i="14"/>
  <c r="G99" i="14"/>
  <c r="I99" i="14"/>
  <c r="K99" i="14"/>
  <c r="D66" i="11"/>
  <c r="BC60" i="11"/>
  <c r="AN6" i="13"/>
  <c r="O22" i="11" s="1"/>
  <c r="BA70" i="13"/>
  <c r="BA26" i="13"/>
  <c r="G9" i="13"/>
  <c r="I9" i="13"/>
  <c r="K9" i="13"/>
  <c r="G11" i="13"/>
  <c r="I11" i="13"/>
  <c r="K11" i="13"/>
  <c r="G13" i="13"/>
  <c r="I13" i="13"/>
  <c r="K13" i="13"/>
  <c r="G15" i="13"/>
  <c r="I15" i="13"/>
  <c r="K15" i="13"/>
  <c r="G17" i="13"/>
  <c r="I17" i="13"/>
  <c r="K17" i="13"/>
  <c r="G19" i="13"/>
  <c r="I19" i="13"/>
  <c r="K19" i="13"/>
  <c r="G21" i="13"/>
  <c r="I21" i="13"/>
  <c r="K21" i="13"/>
  <c r="G23" i="13"/>
  <c r="I23" i="13"/>
  <c r="K23" i="13"/>
  <c r="G25" i="13"/>
  <c r="I25" i="13"/>
  <c r="K25" i="13"/>
  <c r="G28" i="13"/>
  <c r="I28" i="13"/>
  <c r="K28" i="13"/>
  <c r="G30" i="13"/>
  <c r="I30" i="13"/>
  <c r="K30" i="13"/>
  <c r="G32" i="13"/>
  <c r="I32" i="13"/>
  <c r="K32" i="13"/>
  <c r="G34" i="13"/>
  <c r="I34" i="13"/>
  <c r="K34" i="13"/>
  <c r="G36" i="13"/>
  <c r="I36" i="13"/>
  <c r="K36" i="13"/>
  <c r="G38" i="13"/>
  <c r="I38" i="13"/>
  <c r="K38" i="13"/>
  <c r="G40" i="13"/>
  <c r="I40" i="13"/>
  <c r="K40" i="13"/>
  <c r="G42" i="13"/>
  <c r="I42" i="13"/>
  <c r="K42" i="13"/>
  <c r="G45" i="13"/>
  <c r="I45" i="13"/>
  <c r="K45" i="13"/>
  <c r="G47" i="13"/>
  <c r="I47" i="13"/>
  <c r="K47" i="13"/>
  <c r="G49" i="13"/>
  <c r="I49" i="13"/>
  <c r="K49" i="13"/>
  <c r="G51" i="13"/>
  <c r="I51" i="13"/>
  <c r="K51" i="13"/>
  <c r="G53" i="13"/>
  <c r="I53" i="13"/>
  <c r="K53" i="13"/>
  <c r="G55" i="13"/>
  <c r="I55" i="13"/>
  <c r="K55" i="13"/>
  <c r="G57" i="13"/>
  <c r="I57" i="13"/>
  <c r="K57" i="13"/>
  <c r="G59" i="13"/>
  <c r="I59" i="13"/>
  <c r="K59" i="13"/>
  <c r="G61" i="13"/>
  <c r="I61" i="13"/>
  <c r="K61" i="13"/>
  <c r="G63" i="13"/>
  <c r="I63" i="13"/>
  <c r="K63" i="13"/>
  <c r="G65" i="13"/>
  <c r="I65" i="13"/>
  <c r="K65" i="13"/>
  <c r="G67" i="13"/>
  <c r="I67" i="13"/>
  <c r="K67" i="13"/>
  <c r="G69" i="13"/>
  <c r="I69" i="13"/>
  <c r="K69" i="13"/>
  <c r="G72" i="13"/>
  <c r="I72" i="13"/>
  <c r="K72" i="13"/>
  <c r="G74" i="13"/>
  <c r="I74" i="13"/>
  <c r="K74" i="13"/>
  <c r="G76" i="13"/>
  <c r="I76" i="13"/>
  <c r="K76" i="13"/>
  <c r="G78" i="13"/>
  <c r="I78" i="13"/>
  <c r="K78" i="13"/>
  <c r="G80" i="13"/>
  <c r="I80" i="13"/>
  <c r="K80" i="13"/>
  <c r="G82" i="13"/>
  <c r="I82" i="13"/>
  <c r="K82" i="13"/>
  <c r="G84" i="13"/>
  <c r="I84" i="13"/>
  <c r="K84" i="13"/>
  <c r="G86" i="13"/>
  <c r="I86" i="13"/>
  <c r="K86" i="13"/>
  <c r="G88" i="13"/>
  <c r="I88" i="13"/>
  <c r="K88" i="13"/>
  <c r="G90" i="13"/>
  <c r="I90" i="13"/>
  <c r="K90" i="13"/>
  <c r="G92" i="13"/>
  <c r="I92" i="13"/>
  <c r="K92" i="13"/>
  <c r="G94" i="13"/>
  <c r="I94" i="13"/>
  <c r="K94" i="13"/>
  <c r="G96" i="13"/>
  <c r="I96" i="13"/>
  <c r="K96" i="13"/>
  <c r="G98" i="13"/>
  <c r="I98" i="13"/>
  <c r="K98" i="13"/>
  <c r="G100" i="13"/>
  <c r="I100" i="13"/>
  <c r="K100" i="13"/>
  <c r="G103" i="13"/>
  <c r="I103" i="13"/>
  <c r="K103" i="13"/>
  <c r="G105" i="13"/>
  <c r="I105" i="13"/>
  <c r="K105" i="13"/>
  <c r="G107" i="13"/>
  <c r="I107" i="13"/>
  <c r="K107" i="13"/>
  <c r="G109" i="13"/>
  <c r="I109" i="13"/>
  <c r="K109" i="13"/>
  <c r="G111" i="13"/>
  <c r="I111" i="13"/>
  <c r="K111" i="13"/>
  <c r="G113" i="13"/>
  <c r="I113" i="13"/>
  <c r="K113" i="13"/>
  <c r="G115" i="13"/>
  <c r="I115" i="13"/>
  <c r="K115" i="13"/>
  <c r="G117" i="13"/>
  <c r="I117" i="13"/>
  <c r="K117" i="13"/>
  <c r="G119" i="13"/>
  <c r="I119" i="13"/>
  <c r="K119" i="13"/>
  <c r="G121" i="13"/>
  <c r="I121" i="13"/>
  <c r="K121" i="13"/>
  <c r="G123" i="13"/>
  <c r="I123" i="13"/>
  <c r="K123" i="13"/>
  <c r="G125" i="13"/>
  <c r="I125" i="13"/>
  <c r="K125" i="13"/>
  <c r="G127" i="13"/>
  <c r="I127" i="13"/>
  <c r="K127" i="13"/>
  <c r="G129" i="13"/>
  <c r="I129" i="13"/>
  <c r="K129" i="13"/>
  <c r="G132" i="13"/>
  <c r="I132" i="13"/>
  <c r="K132" i="13"/>
  <c r="K131" i="13" s="1"/>
  <c r="G134" i="13"/>
  <c r="I134" i="13"/>
  <c r="K134" i="13"/>
  <c r="D58" i="11"/>
  <c r="BC30" i="11"/>
  <c r="AN6" i="12"/>
  <c r="O21" i="11" s="1"/>
  <c r="G9" i="12"/>
  <c r="AO6" i="12" s="1"/>
  <c r="P21" i="11" s="1"/>
  <c r="I9" i="12"/>
  <c r="K9" i="12"/>
  <c r="G11" i="12"/>
  <c r="I11" i="12"/>
  <c r="K11" i="12"/>
  <c r="G13" i="12"/>
  <c r="I13" i="12"/>
  <c r="K13" i="12"/>
  <c r="G15" i="12"/>
  <c r="I15" i="12"/>
  <c r="K15" i="12"/>
  <c r="G17" i="12"/>
  <c r="I17" i="12"/>
  <c r="K17" i="12"/>
  <c r="G20" i="12"/>
  <c r="I20" i="12"/>
  <c r="K20" i="12"/>
  <c r="G23" i="12"/>
  <c r="I23" i="12"/>
  <c r="K23" i="12"/>
  <c r="G27" i="12"/>
  <c r="I27" i="12"/>
  <c r="K27" i="12"/>
  <c r="G33" i="12"/>
  <c r="I33" i="12"/>
  <c r="K33" i="12"/>
  <c r="G35" i="12"/>
  <c r="I35" i="12"/>
  <c r="K35" i="12"/>
  <c r="G40" i="12"/>
  <c r="F26" i="12" s="1"/>
  <c r="J41" i="1" s="1"/>
  <c r="I40" i="12"/>
  <c r="K40" i="12"/>
  <c r="G44" i="12"/>
  <c r="I44" i="12"/>
  <c r="K44" i="12"/>
  <c r="G46" i="12"/>
  <c r="I46" i="12"/>
  <c r="K46" i="12"/>
  <c r="G48" i="12"/>
  <c r="I48" i="12"/>
  <c r="K48" i="12"/>
  <c r="G51" i="12"/>
  <c r="I51" i="12"/>
  <c r="K51" i="12"/>
  <c r="G53" i="12"/>
  <c r="I53" i="12"/>
  <c r="K53" i="12"/>
  <c r="G55" i="12"/>
  <c r="I55" i="12"/>
  <c r="K55" i="12"/>
  <c r="G57" i="12"/>
  <c r="I57" i="12"/>
  <c r="K57" i="12"/>
  <c r="G59" i="12"/>
  <c r="I59" i="12"/>
  <c r="K59" i="12"/>
  <c r="G62" i="12"/>
  <c r="I62" i="12"/>
  <c r="K62" i="12"/>
  <c r="G64" i="12"/>
  <c r="I64" i="12"/>
  <c r="K64" i="12"/>
  <c r="G66" i="12"/>
  <c r="I66" i="12"/>
  <c r="K66" i="12"/>
  <c r="G69" i="12"/>
  <c r="I69" i="12"/>
  <c r="K69" i="12"/>
  <c r="G72" i="12"/>
  <c r="I72" i="12"/>
  <c r="K72" i="12"/>
  <c r="G75" i="12"/>
  <c r="I75" i="12"/>
  <c r="K75" i="12"/>
  <c r="G78" i="12"/>
  <c r="I78" i="12"/>
  <c r="K78" i="12"/>
  <c r="G81" i="12"/>
  <c r="I81" i="12"/>
  <c r="K81" i="12"/>
  <c r="G84" i="12"/>
  <c r="I84" i="12"/>
  <c r="K84" i="12"/>
  <c r="G87" i="12"/>
  <c r="I87" i="12"/>
  <c r="K87" i="12"/>
  <c r="G90" i="12"/>
  <c r="I90" i="12"/>
  <c r="K90" i="12"/>
  <c r="G93" i="12"/>
  <c r="I93" i="12"/>
  <c r="K93" i="12"/>
  <c r="G95" i="12"/>
  <c r="I95" i="12"/>
  <c r="K95" i="12"/>
  <c r="G97" i="12"/>
  <c r="I97" i="12"/>
  <c r="K97" i="12"/>
  <c r="G99" i="12"/>
  <c r="I99" i="12"/>
  <c r="K99" i="12"/>
  <c r="G101" i="12"/>
  <c r="I101" i="12"/>
  <c r="K101" i="12"/>
  <c r="G103" i="12"/>
  <c r="I103" i="12"/>
  <c r="K103" i="12"/>
  <c r="G105" i="12"/>
  <c r="I105" i="12"/>
  <c r="K105" i="12"/>
  <c r="G107" i="12"/>
  <c r="I107" i="12"/>
  <c r="K107" i="12"/>
  <c r="G110" i="12"/>
  <c r="I110" i="12"/>
  <c r="K110" i="12"/>
  <c r="G112" i="12"/>
  <c r="I112" i="12"/>
  <c r="K112" i="12"/>
  <c r="G115" i="12"/>
  <c r="I115" i="12"/>
  <c r="K115" i="12"/>
  <c r="G117" i="12"/>
  <c r="I117" i="12"/>
  <c r="K117" i="12"/>
  <c r="G120" i="12"/>
  <c r="I120" i="12"/>
  <c r="K120" i="12"/>
  <c r="G122" i="12"/>
  <c r="I122" i="12"/>
  <c r="K122" i="12"/>
  <c r="G124" i="12"/>
  <c r="I124" i="12"/>
  <c r="K124" i="12"/>
  <c r="G127" i="12"/>
  <c r="I127" i="12"/>
  <c r="K127" i="12"/>
  <c r="G130" i="12"/>
  <c r="I130" i="12"/>
  <c r="K130" i="12"/>
  <c r="G133" i="12"/>
  <c r="I133" i="12"/>
  <c r="K133" i="12"/>
  <c r="G136" i="12"/>
  <c r="I136" i="12"/>
  <c r="K136" i="12"/>
  <c r="G139" i="12"/>
  <c r="I139" i="12"/>
  <c r="K139" i="12"/>
  <c r="G142" i="12"/>
  <c r="I142" i="12"/>
  <c r="K142" i="12"/>
  <c r="G144" i="12"/>
  <c r="I144" i="12"/>
  <c r="K144" i="12"/>
  <c r="G146" i="12"/>
  <c r="I146" i="12"/>
  <c r="K146" i="12"/>
  <c r="G148" i="12"/>
  <c r="I148" i="12"/>
  <c r="K148" i="12"/>
  <c r="G151" i="12"/>
  <c r="I151" i="12"/>
  <c r="K151" i="12"/>
  <c r="G153" i="12"/>
  <c r="I153" i="12"/>
  <c r="K153" i="12"/>
  <c r="K150" i="12" s="1"/>
  <c r="G155" i="12"/>
  <c r="I155" i="12"/>
  <c r="K155" i="12"/>
  <c r="G159" i="12"/>
  <c r="I159" i="12"/>
  <c r="K159" i="12"/>
  <c r="G163" i="12"/>
  <c r="I163" i="12"/>
  <c r="K163" i="12"/>
  <c r="G166" i="12"/>
  <c r="I166" i="12"/>
  <c r="K166" i="12"/>
  <c r="G168" i="12"/>
  <c r="I168" i="12"/>
  <c r="K168" i="12"/>
  <c r="G170" i="12"/>
  <c r="I170" i="12"/>
  <c r="K170" i="12"/>
  <c r="G173" i="12"/>
  <c r="I173" i="12"/>
  <c r="K173" i="12"/>
  <c r="G175" i="12"/>
  <c r="I175" i="12"/>
  <c r="K175" i="12"/>
  <c r="G178" i="12"/>
  <c r="I178" i="12"/>
  <c r="K178" i="12"/>
  <c r="G180" i="12"/>
  <c r="I180" i="12"/>
  <c r="K180" i="12"/>
  <c r="G182" i="12"/>
  <c r="I182" i="12"/>
  <c r="K182" i="12"/>
  <c r="G184" i="12"/>
  <c r="I184" i="12"/>
  <c r="K184" i="12"/>
  <c r="G187" i="12"/>
  <c r="I187" i="12"/>
  <c r="K187" i="12"/>
  <c r="G190" i="12"/>
  <c r="I190" i="12"/>
  <c r="K190" i="12"/>
  <c r="G193" i="12"/>
  <c r="I193" i="12"/>
  <c r="K193" i="12"/>
  <c r="G195" i="12"/>
  <c r="I195" i="12"/>
  <c r="K195" i="12"/>
  <c r="G197" i="12"/>
  <c r="I197" i="12"/>
  <c r="K197" i="12"/>
  <c r="G199" i="12"/>
  <c r="I199" i="12"/>
  <c r="K199" i="12"/>
  <c r="G201" i="12"/>
  <c r="I201" i="12"/>
  <c r="K201" i="12"/>
  <c r="G203" i="12"/>
  <c r="I203" i="12"/>
  <c r="K203" i="12"/>
  <c r="G205" i="12"/>
  <c r="I205" i="12"/>
  <c r="K205" i="12"/>
  <c r="G207" i="12"/>
  <c r="I207" i="12"/>
  <c r="K207" i="12"/>
  <c r="G209" i="12"/>
  <c r="I209" i="12"/>
  <c r="K209" i="12"/>
  <c r="G211" i="12"/>
  <c r="I211" i="12"/>
  <c r="K211" i="12"/>
  <c r="G213" i="12"/>
  <c r="I213" i="12"/>
  <c r="K213" i="12"/>
  <c r="G215" i="12"/>
  <c r="I215" i="12"/>
  <c r="K215" i="12"/>
  <c r="G217" i="12"/>
  <c r="I217" i="12"/>
  <c r="K217" i="12"/>
  <c r="G219" i="12"/>
  <c r="I219" i="12"/>
  <c r="K219" i="12"/>
  <c r="G221" i="12"/>
  <c r="I221" i="12"/>
  <c r="K221" i="12"/>
  <c r="G223" i="12"/>
  <c r="I223" i="12"/>
  <c r="K223" i="12"/>
  <c r="G225" i="12"/>
  <c r="I225" i="12"/>
  <c r="K225" i="12"/>
  <c r="G227" i="12"/>
  <c r="I227" i="12"/>
  <c r="K227" i="12"/>
  <c r="G230" i="12"/>
  <c r="F229" i="12" s="1"/>
  <c r="I230" i="12"/>
  <c r="I229" i="12" s="1"/>
  <c r="K230" i="12"/>
  <c r="K229" i="12" s="1"/>
  <c r="G233" i="12"/>
  <c r="I233" i="12"/>
  <c r="K233" i="12"/>
  <c r="G236" i="12"/>
  <c r="I236" i="12"/>
  <c r="K236" i="12"/>
  <c r="G238" i="12"/>
  <c r="I238" i="12"/>
  <c r="K238" i="12"/>
  <c r="G241" i="12"/>
  <c r="I241" i="12"/>
  <c r="K241" i="12"/>
  <c r="K232" i="12" s="1"/>
  <c r="G244" i="12"/>
  <c r="I244" i="12"/>
  <c r="K244" i="12"/>
  <c r="G247" i="12"/>
  <c r="I247" i="12"/>
  <c r="K247" i="12"/>
  <c r="G250" i="12"/>
  <c r="I250" i="12"/>
  <c r="K250" i="12"/>
  <c r="G252" i="12"/>
  <c r="I252" i="12"/>
  <c r="K252" i="12"/>
  <c r="G254" i="12"/>
  <c r="I254" i="12"/>
  <c r="K254" i="12"/>
  <c r="G256" i="12"/>
  <c r="I256" i="12"/>
  <c r="K256" i="12"/>
  <c r="G258" i="12"/>
  <c r="I258" i="12"/>
  <c r="K258" i="12"/>
  <c r="G261" i="12"/>
  <c r="I261" i="12"/>
  <c r="K261" i="12"/>
  <c r="G264" i="12"/>
  <c r="I264" i="12"/>
  <c r="K264" i="12"/>
  <c r="G267" i="12"/>
  <c r="I267" i="12"/>
  <c r="K267" i="12"/>
  <c r="G269" i="12"/>
  <c r="I269" i="12"/>
  <c r="K269" i="12"/>
  <c r="G271" i="12"/>
  <c r="I271" i="12"/>
  <c r="K271" i="12"/>
  <c r="G273" i="12"/>
  <c r="I273" i="12"/>
  <c r="K273" i="12"/>
  <c r="G275" i="12"/>
  <c r="I275" i="12"/>
  <c r="K275" i="12"/>
  <c r="G277" i="12"/>
  <c r="I277" i="12"/>
  <c r="K277" i="12"/>
  <c r="G279" i="12"/>
  <c r="I279" i="12"/>
  <c r="K279" i="12"/>
  <c r="G281" i="12"/>
  <c r="I281" i="12"/>
  <c r="K281" i="12"/>
  <c r="G284" i="12"/>
  <c r="I284" i="12"/>
  <c r="K284" i="12"/>
  <c r="G286" i="12"/>
  <c r="I286" i="12"/>
  <c r="K286" i="12"/>
  <c r="G288" i="12"/>
  <c r="I288" i="12"/>
  <c r="K288" i="12"/>
  <c r="G290" i="12"/>
  <c r="I290" i="12"/>
  <c r="K290" i="12"/>
  <c r="G292" i="12"/>
  <c r="I292" i="12"/>
  <c r="K292" i="12"/>
  <c r="G294" i="12"/>
  <c r="I294" i="12"/>
  <c r="K294" i="12"/>
  <c r="G297" i="12"/>
  <c r="I297" i="12"/>
  <c r="K297" i="12"/>
  <c r="G300" i="12"/>
  <c r="I300" i="12"/>
  <c r="K300" i="12"/>
  <c r="G303" i="12"/>
  <c r="I303" i="12"/>
  <c r="K303" i="12"/>
  <c r="G305" i="12"/>
  <c r="I305" i="12"/>
  <c r="K305" i="12"/>
  <c r="G307" i="12"/>
  <c r="I307" i="12"/>
  <c r="K307" i="12"/>
  <c r="G309" i="12"/>
  <c r="I309" i="12"/>
  <c r="K309" i="12"/>
  <c r="G311" i="12"/>
  <c r="I311" i="12"/>
  <c r="K311" i="12"/>
  <c r="G313" i="12"/>
  <c r="I313" i="12"/>
  <c r="K313" i="12"/>
  <c r="G316" i="12"/>
  <c r="I316" i="12"/>
  <c r="K316" i="12"/>
  <c r="G318" i="12"/>
  <c r="I318" i="12"/>
  <c r="K318" i="12"/>
  <c r="G320" i="12"/>
  <c r="I320" i="12"/>
  <c r="K320" i="12"/>
  <c r="G322" i="12"/>
  <c r="I322" i="12"/>
  <c r="K322" i="12"/>
  <c r="G324" i="12"/>
  <c r="I324" i="12"/>
  <c r="K324" i="12"/>
  <c r="G327" i="12"/>
  <c r="I327" i="12"/>
  <c r="K327" i="12"/>
  <c r="G330" i="12"/>
  <c r="I330" i="12"/>
  <c r="K330" i="12"/>
  <c r="G332" i="12"/>
  <c r="I332" i="12"/>
  <c r="K332" i="12"/>
  <c r="G335" i="12"/>
  <c r="I335" i="12"/>
  <c r="K335" i="12"/>
  <c r="G338" i="12"/>
  <c r="I338" i="12"/>
  <c r="K338" i="12"/>
  <c r="G341" i="12"/>
  <c r="I341" i="12"/>
  <c r="K341" i="12"/>
  <c r="G344" i="12"/>
  <c r="I344" i="12"/>
  <c r="K344" i="12"/>
  <c r="G347" i="12"/>
  <c r="I347" i="12"/>
  <c r="K347" i="12"/>
  <c r="G351" i="12"/>
  <c r="I351" i="12"/>
  <c r="K351" i="12"/>
  <c r="G354" i="12"/>
  <c r="I354" i="12"/>
  <c r="K354" i="12"/>
  <c r="G357" i="12"/>
  <c r="I357" i="12"/>
  <c r="K357" i="12"/>
  <c r="G359" i="12"/>
  <c r="I359" i="12"/>
  <c r="K359" i="12"/>
  <c r="G362" i="12"/>
  <c r="I362" i="12"/>
  <c r="K362" i="12"/>
  <c r="G365" i="12"/>
  <c r="I365" i="12"/>
  <c r="K365" i="12"/>
  <c r="G368" i="12"/>
  <c r="I368" i="12"/>
  <c r="K368" i="12"/>
  <c r="G371" i="12"/>
  <c r="I371" i="12"/>
  <c r="K371" i="12"/>
  <c r="G374" i="12"/>
  <c r="I374" i="12"/>
  <c r="K374" i="12"/>
  <c r="G377" i="12"/>
  <c r="I377" i="12"/>
  <c r="K377" i="12"/>
  <c r="G380" i="12"/>
  <c r="I380" i="12"/>
  <c r="K380" i="12"/>
  <c r="G384" i="12"/>
  <c r="F383" i="12" s="1"/>
  <c r="J62" i="1" s="1"/>
  <c r="I384" i="12"/>
  <c r="I383" i="12" s="1"/>
  <c r="K384" i="12"/>
  <c r="K383" i="12" s="1"/>
  <c r="G387" i="12"/>
  <c r="F386" i="12" s="1"/>
  <c r="I387" i="12"/>
  <c r="I386" i="12" s="1"/>
  <c r="K387" i="12"/>
  <c r="K386" i="12" s="1"/>
  <c r="G390" i="12"/>
  <c r="I390" i="12"/>
  <c r="K390" i="12"/>
  <c r="G392" i="12"/>
  <c r="I392" i="12"/>
  <c r="K392" i="12"/>
  <c r="G394" i="12"/>
  <c r="I394" i="12"/>
  <c r="K394" i="12"/>
  <c r="G396" i="12"/>
  <c r="I396" i="12"/>
  <c r="K396" i="12"/>
  <c r="G398" i="12"/>
  <c r="I398" i="12"/>
  <c r="K398" i="12"/>
  <c r="G400" i="12"/>
  <c r="I400" i="12"/>
  <c r="K400" i="12"/>
  <c r="G402" i="12"/>
  <c r="I402" i="12"/>
  <c r="K402" i="12"/>
  <c r="G404" i="12"/>
  <c r="I404" i="12"/>
  <c r="K404" i="12"/>
  <c r="G406" i="12"/>
  <c r="I406" i="12"/>
  <c r="K406" i="12"/>
  <c r="G409" i="12"/>
  <c r="I409" i="12"/>
  <c r="K409" i="12"/>
  <c r="G412" i="12"/>
  <c r="I412" i="12"/>
  <c r="K412" i="12"/>
  <c r="G414" i="12"/>
  <c r="I414" i="12"/>
  <c r="K414" i="12"/>
  <c r="G418" i="12"/>
  <c r="I418" i="12"/>
  <c r="K418" i="12"/>
  <c r="G420" i="12"/>
  <c r="I420" i="12"/>
  <c r="K420" i="12"/>
  <c r="G422" i="12"/>
  <c r="I422" i="12"/>
  <c r="K422" i="12"/>
  <c r="G425" i="12"/>
  <c r="I425" i="12"/>
  <c r="K425" i="12"/>
  <c r="G429" i="12"/>
  <c r="I429" i="12"/>
  <c r="K429" i="12"/>
  <c r="G431" i="12"/>
  <c r="I431" i="12"/>
  <c r="K431" i="12"/>
  <c r="G433" i="12"/>
  <c r="I433" i="12"/>
  <c r="K433" i="12"/>
  <c r="G436" i="12"/>
  <c r="I436" i="12"/>
  <c r="K436" i="12"/>
  <c r="G438" i="12"/>
  <c r="I438" i="12"/>
  <c r="K438" i="12"/>
  <c r="G441" i="12"/>
  <c r="I441" i="12"/>
  <c r="K441" i="12"/>
  <c r="G444" i="12"/>
  <c r="I444" i="12"/>
  <c r="K444" i="12"/>
  <c r="G448" i="12"/>
  <c r="I448" i="12"/>
  <c r="K448" i="12"/>
  <c r="G450" i="12"/>
  <c r="F447" i="12" s="1"/>
  <c r="I450" i="12"/>
  <c r="K450" i="12"/>
  <c r="K447" i="12" s="1"/>
  <c r="G453" i="12"/>
  <c r="I453" i="12"/>
  <c r="K453" i="12"/>
  <c r="G457" i="12"/>
  <c r="I457" i="12"/>
  <c r="K457" i="12"/>
  <c r="G459" i="12"/>
  <c r="I459" i="12"/>
  <c r="K459" i="12"/>
  <c r="G461" i="12"/>
  <c r="I461" i="12"/>
  <c r="K461" i="12"/>
  <c r="G463" i="12"/>
  <c r="I463" i="12"/>
  <c r="K463" i="12"/>
  <c r="G466" i="12"/>
  <c r="I466" i="12"/>
  <c r="K466" i="12"/>
  <c r="G468" i="12"/>
  <c r="I468" i="12"/>
  <c r="K468" i="12"/>
  <c r="G470" i="12"/>
  <c r="I470" i="12"/>
  <c r="K470" i="12"/>
  <c r="G472" i="12"/>
  <c r="I472" i="12"/>
  <c r="K472" i="12"/>
  <c r="G474" i="12"/>
  <c r="I474" i="12"/>
  <c r="K474" i="12"/>
  <c r="G477" i="12"/>
  <c r="I477" i="12"/>
  <c r="K477" i="12"/>
  <c r="G480" i="12"/>
  <c r="I480" i="12"/>
  <c r="I479" i="12" s="1"/>
  <c r="K480" i="12"/>
  <c r="G482" i="12"/>
  <c r="I482" i="12"/>
  <c r="K482" i="12"/>
  <c r="K479" i="12" s="1"/>
  <c r="G485" i="12"/>
  <c r="I485" i="12"/>
  <c r="K485" i="12"/>
  <c r="K484" i="12" s="1"/>
  <c r="G487" i="12"/>
  <c r="I487" i="12"/>
  <c r="K487" i="12"/>
  <c r="G489" i="12"/>
  <c r="I489" i="12"/>
  <c r="K489" i="12"/>
  <c r="G492" i="12"/>
  <c r="I492" i="12"/>
  <c r="I491" i="12" s="1"/>
  <c r="K492" i="12"/>
  <c r="G494" i="12"/>
  <c r="I494" i="12"/>
  <c r="K494" i="12"/>
  <c r="K491" i="12" s="1"/>
  <c r="G497" i="12"/>
  <c r="F496" i="12" s="1"/>
  <c r="I497" i="12"/>
  <c r="I496" i="12" s="1"/>
  <c r="K497" i="12"/>
  <c r="K496" i="12" s="1"/>
  <c r="K499" i="12"/>
  <c r="G500" i="12"/>
  <c r="F499" i="12" s="1"/>
  <c r="I500" i="12"/>
  <c r="I499" i="12" s="1"/>
  <c r="K500" i="12"/>
  <c r="G503" i="12"/>
  <c r="I503" i="12"/>
  <c r="K503" i="12"/>
  <c r="G505" i="12"/>
  <c r="I505" i="12"/>
  <c r="K505" i="12"/>
  <c r="G507" i="12"/>
  <c r="I507" i="12"/>
  <c r="K507" i="12"/>
  <c r="G509" i="12"/>
  <c r="I509" i="12"/>
  <c r="K509" i="12"/>
  <c r="G511" i="12"/>
  <c r="I511" i="12"/>
  <c r="K511" i="12"/>
  <c r="G513" i="12"/>
  <c r="I513" i="12"/>
  <c r="K513" i="12"/>
  <c r="G515" i="12"/>
  <c r="I515" i="12"/>
  <c r="K515" i="12"/>
  <c r="D28" i="11"/>
  <c r="B7" i="11"/>
  <c r="B6" i="11"/>
  <c r="C1" i="11"/>
  <c r="B1" i="11"/>
  <c r="B1" i="9"/>
  <c r="C1" i="9"/>
  <c r="B7" i="9"/>
  <c r="B6" i="9"/>
  <c r="J67" i="1" l="1"/>
  <c r="H50" i="11"/>
  <c r="J73" i="1"/>
  <c r="H55" i="11"/>
  <c r="I502" i="12"/>
  <c r="F502" i="12"/>
  <c r="K502" i="12"/>
  <c r="F484" i="12"/>
  <c r="I447" i="12"/>
  <c r="K428" i="12"/>
  <c r="I428" i="12"/>
  <c r="K408" i="12"/>
  <c r="F408" i="12"/>
  <c r="J63" i="1"/>
  <c r="H46" i="11"/>
  <c r="F326" i="12"/>
  <c r="I326" i="12"/>
  <c r="K246" i="12"/>
  <c r="I232" i="12"/>
  <c r="H40" i="11"/>
  <c r="J56" i="1"/>
  <c r="K8" i="14"/>
  <c r="F8" i="14"/>
  <c r="AO6" i="14"/>
  <c r="P23" i="11" s="1"/>
  <c r="K48" i="15"/>
  <c r="F48" i="15"/>
  <c r="H77" i="11"/>
  <c r="J45" i="1"/>
  <c r="K8" i="15"/>
  <c r="F8" i="15"/>
  <c r="AO6" i="15"/>
  <c r="P24" i="11" s="1"/>
  <c r="H56" i="11"/>
  <c r="J74" i="1"/>
  <c r="F491" i="12"/>
  <c r="I484" i="12"/>
  <c r="F479" i="12"/>
  <c r="F456" i="12"/>
  <c r="K456" i="12"/>
  <c r="I456" i="12"/>
  <c r="F428" i="12"/>
  <c r="I408" i="12"/>
  <c r="I389" i="12"/>
  <c r="K389" i="12"/>
  <c r="F389" i="12"/>
  <c r="I350" i="12"/>
  <c r="K350" i="12"/>
  <c r="F172" i="12"/>
  <c r="I172" i="12"/>
  <c r="F157" i="12"/>
  <c r="I150" i="12"/>
  <c r="I109" i="12"/>
  <c r="K109" i="12"/>
  <c r="F109" i="12"/>
  <c r="I26" i="12"/>
  <c r="F8" i="12"/>
  <c r="K8" i="12"/>
  <c r="H33" i="11"/>
  <c r="H45" i="11"/>
  <c r="J55" i="1"/>
  <c r="H81" i="11"/>
  <c r="K8" i="16"/>
  <c r="F8" i="16"/>
  <c r="AO6" i="16"/>
  <c r="P25" i="11" s="1"/>
  <c r="K8" i="17"/>
  <c r="F8" i="17"/>
  <c r="I8" i="17"/>
  <c r="K8" i="18"/>
  <c r="F8" i="18"/>
  <c r="AO6" i="18"/>
  <c r="P27" i="11" s="1"/>
  <c r="F350" i="12"/>
  <c r="K326" i="12"/>
  <c r="F246" i="12"/>
  <c r="I246" i="12"/>
  <c r="F232" i="12"/>
  <c r="I192" i="12"/>
  <c r="K192" i="12"/>
  <c r="F192" i="12"/>
  <c r="K172" i="12"/>
  <c r="K157" i="12"/>
  <c r="I157" i="12"/>
  <c r="F150" i="12"/>
  <c r="I43" i="12"/>
  <c r="K43" i="12"/>
  <c r="F43" i="12"/>
  <c r="K26" i="12"/>
  <c r="I8" i="12"/>
  <c r="I8" i="14"/>
  <c r="K63" i="15"/>
  <c r="F63" i="15"/>
  <c r="I48" i="15"/>
  <c r="K40" i="15"/>
  <c r="F40" i="15"/>
  <c r="I8" i="15"/>
  <c r="H79" i="11"/>
  <c r="I8" i="16"/>
  <c r="I8" i="18"/>
  <c r="AO6" i="13"/>
  <c r="P22" i="11" s="1"/>
  <c r="I131" i="13"/>
  <c r="K44" i="13"/>
  <c r="F44" i="13"/>
  <c r="F131" i="13"/>
  <c r="F8" i="13"/>
  <c r="K8" i="13"/>
  <c r="K102" i="13"/>
  <c r="I8" i="13"/>
  <c r="F102" i="13"/>
  <c r="I102" i="13"/>
  <c r="I44" i="13"/>
  <c r="J59" i="1" l="1"/>
  <c r="H82" i="11"/>
  <c r="J48" i="1"/>
  <c r="H78" i="11"/>
  <c r="J43" i="1"/>
  <c r="H34" i="11"/>
  <c r="J57" i="1"/>
  <c r="H41" i="11"/>
  <c r="H42" i="11"/>
  <c r="J58" i="1"/>
  <c r="J61" i="1"/>
  <c r="H44" i="11"/>
  <c r="H97" i="11"/>
  <c r="H98" i="11" s="1"/>
  <c r="G92" i="18"/>
  <c r="H27" i="11" s="1"/>
  <c r="J71" i="1"/>
  <c r="H87" i="11"/>
  <c r="H88" i="11" s="1"/>
  <c r="G152" i="16"/>
  <c r="H25" i="11" s="1"/>
  <c r="J64" i="1"/>
  <c r="H47" i="11"/>
  <c r="J66" i="1"/>
  <c r="H49" i="11"/>
  <c r="J69" i="1"/>
  <c r="H52" i="11"/>
  <c r="H54" i="11"/>
  <c r="J72" i="1"/>
  <c r="J37" i="1"/>
  <c r="H75" i="11"/>
  <c r="H83" i="11" s="1"/>
  <c r="G74" i="15"/>
  <c r="H24" i="11" s="1"/>
  <c r="J50" i="1"/>
  <c r="H80" i="11"/>
  <c r="J60" i="1"/>
  <c r="H43" i="11"/>
  <c r="J70" i="1"/>
  <c r="H53" i="11"/>
  <c r="J75" i="1"/>
  <c r="H57" i="11"/>
  <c r="J51" i="1"/>
  <c r="H36" i="11"/>
  <c r="J54" i="1"/>
  <c r="H39" i="11"/>
  <c r="H92" i="11"/>
  <c r="H93" i="11" s="1"/>
  <c r="G151" i="17"/>
  <c r="H26" i="11" s="1"/>
  <c r="H32" i="11"/>
  <c r="G519" i="12"/>
  <c r="H21" i="11" s="1"/>
  <c r="J39" i="1"/>
  <c r="J47" i="1"/>
  <c r="H35" i="11"/>
  <c r="J52" i="1"/>
  <c r="H37" i="11"/>
  <c r="J53" i="1"/>
  <c r="H38" i="11"/>
  <c r="J68" i="1"/>
  <c r="H51" i="11"/>
  <c r="H70" i="11"/>
  <c r="H71" i="11" s="1"/>
  <c r="G103" i="14"/>
  <c r="H23" i="11" s="1"/>
  <c r="J36" i="1"/>
  <c r="J65" i="1"/>
  <c r="H48" i="11"/>
  <c r="J40" i="1"/>
  <c r="H63" i="11"/>
  <c r="J46" i="1"/>
  <c r="H65" i="11"/>
  <c r="J44" i="1"/>
  <c r="H64" i="11"/>
  <c r="H62" i="11"/>
  <c r="J38" i="1"/>
  <c r="J76" i="1" s="1"/>
  <c r="G138" i="13"/>
  <c r="H22" i="11" s="1"/>
  <c r="H28" i="11" s="1"/>
  <c r="J23" i="1" s="1"/>
  <c r="J24" i="1" s="1"/>
  <c r="H58" i="11" l="1"/>
  <c r="H66" i="11"/>
</calcChain>
</file>

<file path=xl/sharedStrings.xml><?xml version="1.0" encoding="utf-8"?>
<sst xmlns="http://schemas.openxmlformats.org/spreadsheetml/2006/main" count="3808" uniqueCount="1109">
  <si>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</si>
  <si>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</si>
  <si>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</si>
  <si>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</si>
  <si>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</si>
  <si>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</si>
  <si>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</si>
  <si>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</si>
  <si>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</si>
  <si>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</si>
  <si>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</si>
  <si>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</si>
  <si>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</si>
  <si>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</si>
  <si>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</si>
  <si>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</si>
  <si>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</si>
  <si>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</si>
  <si>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</si>
  <si>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</si>
  <si>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</si>
  <si>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</si>
  <si>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</si>
  <si>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</si>
  <si>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</si>
  <si>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</si>
  <si>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</si>
  <si>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</si>
  <si>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</si>
  <si>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</si>
  <si>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</si>
  <si>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</si>
  <si>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</si>
  <si>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</si>
  <si>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</si>
  <si>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</si>
  <si>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</si>
  <si>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</si>
  <si>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</si>
  <si>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</si>
  <si>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02</t>
  </si>
  <si>
    <t>Rekonstrukce Jíloviště II. Etapa, objekty č. 2, 3</t>
  </si>
  <si>
    <t>Jíloviště</t>
  </si>
  <si>
    <t>Stavební objekt</t>
  </si>
  <si>
    <t>Objekt č. 3</t>
  </si>
  <si>
    <t>801.39.2.3</t>
  </si>
  <si>
    <t>Celkem za stavbu</t>
  </si>
  <si>
    <t>Rekapitulace dílů</t>
  </si>
  <si>
    <t>Číslo</t>
  </si>
  <si>
    <t>Název</t>
  </si>
  <si>
    <t>Celkem</t>
  </si>
  <si>
    <t>0</t>
  </si>
  <si>
    <t>VZT</t>
  </si>
  <si>
    <t>1</t>
  </si>
  <si>
    <t>dodávka a montáž otopných těles</t>
  </si>
  <si>
    <t>Kanalizace</t>
  </si>
  <si>
    <t>Zemní práce</t>
  </si>
  <si>
    <t>2</t>
  </si>
  <si>
    <t>Vodovod</t>
  </si>
  <si>
    <t>Základy,zvláštní zakládání</t>
  </si>
  <si>
    <t>3</t>
  </si>
  <si>
    <t>dodávka a montáž potrubí</t>
  </si>
  <si>
    <t>Svislé a kompletní konstrukce</t>
  </si>
  <si>
    <t>Zařizovací předměty</t>
  </si>
  <si>
    <t>4</t>
  </si>
  <si>
    <t>dodávka a montáž izolací</t>
  </si>
  <si>
    <t>Uvedení do provozu</t>
  </si>
  <si>
    <t>Vodorovné konstrukce</t>
  </si>
  <si>
    <t>5</t>
  </si>
  <si>
    <t>nátěry kovových potrubí a armatur do DN 50</t>
  </si>
  <si>
    <t>6</t>
  </si>
  <si>
    <t>doplňkové konstrukce pro uložení potrubí</t>
  </si>
  <si>
    <t>topné zkoušky,  zaregulování otopné soustavy a předání díla</t>
  </si>
  <si>
    <t>60</t>
  </si>
  <si>
    <t>Úpravy povrchů, omítky</t>
  </si>
  <si>
    <t>61</t>
  </si>
  <si>
    <t>Úpravy povrchů vnitřní</t>
  </si>
  <si>
    <t>63</t>
  </si>
  <si>
    <t>Podlahy a podlahové konstrukce</t>
  </si>
  <si>
    <t>64</t>
  </si>
  <si>
    <t>Výplně otvorů</t>
  </si>
  <si>
    <t>8</t>
  </si>
  <si>
    <t>Stavební přípomoce</t>
  </si>
  <si>
    <t>90</t>
  </si>
  <si>
    <t>Přípočty</t>
  </si>
  <si>
    <t>94</t>
  </si>
  <si>
    <t>Lešení a stavební výtahy</t>
  </si>
  <si>
    <t>96</t>
  </si>
  <si>
    <t>Bourání konstrukcí</t>
  </si>
  <si>
    <t>7</t>
  </si>
  <si>
    <t>montáž  a demontáž zařízení</t>
  </si>
  <si>
    <t>711</t>
  </si>
  <si>
    <t>Izolace proti vodě</t>
  </si>
  <si>
    <t>713</t>
  </si>
  <si>
    <t>Izolace tepelné</t>
  </si>
  <si>
    <t>722</t>
  </si>
  <si>
    <t>ZTI</t>
  </si>
  <si>
    <t>730</t>
  </si>
  <si>
    <t>Ústřední vytápění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</si>
  <si>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</si>
  <si>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</si>
  <si>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</si>
  <si>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</si>
  <si>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</si>
  <si>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</si>
  <si>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</si>
  <si>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</si>
  <si>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</si>
  <si>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</si>
  <si>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</si>
  <si>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</si>
  <si>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</si>
  <si>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</si>
  <si>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</t>
  </si>
  <si>
    <t>Práce a dodávky M</t>
  </si>
  <si>
    <t>M21</t>
  </si>
  <si>
    <t>Elektromontáže</t>
  </si>
  <si>
    <t>M24</t>
  </si>
  <si>
    <t>Montáže vzduchotechnických zař</t>
  </si>
  <si>
    <t>M44</t>
  </si>
  <si>
    <t>Montáže stabil.hasících zaříz.</t>
  </si>
  <si>
    <t>VN</t>
  </si>
  <si>
    <t>Vedlejší náklady</t>
  </si>
  <si>
    <t>Cena celkem</t>
  </si>
  <si>
    <t>STA</t>
  </si>
  <si>
    <t>801</t>
  </si>
  <si>
    <t>Budovy občanské výstavby</t>
  </si>
  <si>
    <t>801.3</t>
  </si>
  <si>
    <t>Budovy pro výuku a výchovu</t>
  </si>
  <si>
    <t>801.39</t>
  </si>
  <si>
    <t>budovy pro výuku a výchovu ostatní</t>
  </si>
  <si>
    <t>801.39.2</t>
  </si>
  <si>
    <t>svislá nosná konstrukce monolitická betonová tyčová</t>
  </si>
  <si>
    <t>rekonstrukce a modernizace objektu s opravou</t>
  </si>
  <si>
    <t>Rozsah:</t>
  </si>
  <si>
    <t>m3</t>
  </si>
  <si>
    <t>Rekapitulace soupisů náležejících k objektu</t>
  </si>
  <si>
    <t>Soupis</t>
  </si>
  <si>
    <t>Cena (Kč)</t>
  </si>
  <si>
    <t>1.1.1</t>
  </si>
  <si>
    <t>Rozpočet rekonstrukce</t>
  </si>
  <si>
    <t>1.4.1</t>
  </si>
  <si>
    <t>1.4.2</t>
  </si>
  <si>
    <t>1.4.3</t>
  </si>
  <si>
    <t>ÚT</t>
  </si>
  <si>
    <t>1.4.7</t>
  </si>
  <si>
    <t>NN</t>
  </si>
  <si>
    <t>1.4.8</t>
  </si>
  <si>
    <t>Slaboproud</t>
  </si>
  <si>
    <t>2.2.1</t>
  </si>
  <si>
    <t>EPS</t>
  </si>
  <si>
    <t>Celkem objekt</t>
  </si>
  <si>
    <t>Položkový soupis prací a dodávek</t>
  </si>
  <si>
    <t>hmotnost / MJ</t>
  </si>
  <si>
    <t>hmotnost celk.(t)</t>
  </si>
  <si>
    <t>dem. hmotnost / MJ</t>
  </si>
  <si>
    <t>dem. hmotnost celk.(t)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</si>
  <si>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</si>
  <si>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</si>
  <si>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</si>
  <si>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</si>
  <si>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</si>
  <si>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</si>
  <si>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</si>
  <si>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00572400R</t>
  </si>
  <si>
    <t>směs travní parková, pro běžnou zátěž</t>
  </si>
  <si>
    <t>kg</t>
  </si>
  <si>
    <t>RTS 16/ II</t>
  </si>
  <si>
    <t>POL</t>
  </si>
  <si>
    <t>162601102R00</t>
  </si>
  <si>
    <t>Vodorovné přemístění výkopku z hor.1-4 do 5000 m</t>
  </si>
  <si>
    <t>Vlastní</t>
  </si>
  <si>
    <t>POL_NEZ</t>
  </si>
  <si>
    <t>1_1</t>
  </si>
  <si>
    <t>167103101R00</t>
  </si>
  <si>
    <t>Nakládání výkopku zeminy schopné zúrodnění</t>
  </si>
  <si>
    <t>199000002R00</t>
  </si>
  <si>
    <t>Poplatek za skládku horniny 1- 4</t>
  </si>
  <si>
    <t>131100010RA0</t>
  </si>
  <si>
    <t>Hloubení nezapažených jam v hornině1-4 v podlaze 1NP</t>
  </si>
  <si>
    <t>2_1</t>
  </si>
  <si>
    <t>1,155+0,514+0,808+0,181</t>
  </si>
  <si>
    <t>175100020RA0</t>
  </si>
  <si>
    <t>Obsyp potrubí štěrkopískem_1NP_P7</t>
  </si>
  <si>
    <t>3,46*0,35</t>
  </si>
  <si>
    <t>Obsyp potrubí štěrkopískem_1NP_P8</t>
  </si>
  <si>
    <t>12_1</t>
  </si>
  <si>
    <t>0,13*0,35</t>
  </si>
  <si>
    <t>273313621R00</t>
  </si>
  <si>
    <t>Beton základových desek prostý C 20/25  tl 75,100,150,200_1NP</t>
  </si>
  <si>
    <t>0,53*0,075</t>
  </si>
  <si>
    <t>0,42*0,1</t>
  </si>
  <si>
    <t>0,32*0,15</t>
  </si>
  <si>
    <t>0,43*0,2</t>
  </si>
  <si>
    <t>998012021R00</t>
  </si>
  <si>
    <t>Přesun hmot pro budovy výšky do 12 m</t>
  </si>
  <si>
    <t>t</t>
  </si>
  <si>
    <t>273320140RA0</t>
  </si>
  <si>
    <t>Základová deska ŽB z betonu C 20/25_1NP_P7</t>
  </si>
  <si>
    <t>1,05*0,2</t>
  </si>
  <si>
    <t>1,17*0,2</t>
  </si>
  <si>
    <t>1,5*0,2</t>
  </si>
  <si>
    <t>Základová deska ŽB z betonu C 20/25_1NP_P8</t>
  </si>
  <si>
    <t>0,33*0,2</t>
  </si>
  <si>
    <t>342013122RT2</t>
  </si>
  <si>
    <t>Příčka SDK tl.100 mm,ocel.kce,2x oplášť.,RF 12,5mm izolace tloušťky 60 mm_PS2_1NP</t>
  </si>
  <si>
    <t>m2</t>
  </si>
  <si>
    <t>342013225R00</t>
  </si>
  <si>
    <t>Příčka SDK tl.127 mm,ocel.kce,2x oplášť.,MA 12,5mm min. izol. tl 60 mm_1NP_PS1</t>
  </si>
  <si>
    <t>342263990RV1</t>
  </si>
  <si>
    <t>Příplatek k příčce sádrokart. za desku tl. 12,5 mm GKBi na jedné straně příčky_2x_1NP_PS2</t>
  </si>
  <si>
    <t>55,92*2</t>
  </si>
  <si>
    <t>347012181R00</t>
  </si>
  <si>
    <t>Předstěna SDK,lepená, tl.205mm, RB 2x 12,5 mm_2NP PS6</t>
  </si>
  <si>
    <t>347015226R00</t>
  </si>
  <si>
    <t>Předstěna SDK,tl.102,5 mm,ocel.kce CW,2xMAI 12,5mm 1NP_PS4</t>
  </si>
  <si>
    <t>347015235R00</t>
  </si>
  <si>
    <t>Předstěna SDK,tl.127,5 mm,ocel.kce CW,2x MA 12,5mm 1NP_PS3</t>
  </si>
  <si>
    <t>998011002R00</t>
  </si>
  <si>
    <t>Přesun hmot pro budovy zděné výšky do 12 m</t>
  </si>
  <si>
    <t>311270042RAA</t>
  </si>
  <si>
    <t>Zdivo z tvárnic hladkých, tloušťka 24 cm tvárnice 600 x 250 x 240 mm, P 2 - 400_1NP_PK3</t>
  </si>
  <si>
    <t>55,59*0,25</t>
  </si>
  <si>
    <t>342270042RAA</t>
  </si>
  <si>
    <t>Příčka z desek hladkých, tloušťka 10 cm tvárnice 600 x 250 x 100 mm, P 3 - 550_1NP_PK1</t>
  </si>
  <si>
    <t>342270044RAA</t>
  </si>
  <si>
    <t>Příčka z desek hladkých, tloušťka 15 cm tvárnice 600 x 250 x 150 mm, P 3 - 550_1NP_PK2</t>
  </si>
  <si>
    <t>Příplatek k příčce sádrokart. za desku tl. 12,5 mm GKBi na jedné straně příčky_2x_PS3_1NP</t>
  </si>
  <si>
    <t>14,48*2</t>
  </si>
  <si>
    <t>Příplatek k příčce sádrokart. za desku tl. 12,5 mm GKBi na jedné straně příčky_2x_PS4_1NP</t>
  </si>
  <si>
    <t>10,625*2</t>
  </si>
  <si>
    <t>Příplatek k příčce sádrokart. za desku tl. 12,5 mm GKBi na jedné straně příčky_2x_PS5_1NP</t>
  </si>
  <si>
    <t>2,25*2</t>
  </si>
  <si>
    <t>Příplatek k příčce sádrokart. za desku tl. 12,5 mm GKBi na jedné straně příčky_2x_PS6_1NP</t>
  </si>
  <si>
    <t>8,968*2</t>
  </si>
  <si>
    <t>Příplatek k příčce sádrokart. za desku tl. 12,5 mm GKBi na jedné straně příčky_2x_PS7_1NP</t>
  </si>
  <si>
    <t>8,96*2</t>
  </si>
  <si>
    <t>Příplatek k příčce sádrokart. za desku tl. 12,5 mm GKBi na jedné straně příčky_2x_PS3_2NP</t>
  </si>
  <si>
    <t>3,51*2</t>
  </si>
  <si>
    <t>Příplatek k příčce sádrokart. za desku tl. 12,5 mm GKBi na jedné straně příčky_2x_PS6_2NP</t>
  </si>
  <si>
    <t>5,37*2</t>
  </si>
  <si>
    <t>Příplatek k příčce sádrokart. za desku tl. 12,5 mm GKBi na jedné straně příčky_2x_PS7_2NP</t>
  </si>
  <si>
    <t>7,84*2</t>
  </si>
  <si>
    <t>Příplatek k příčce sádrokart. za desku tl. 12,5 mm GKBi na jedné straně příčky_2x_PS8_2NP</t>
  </si>
  <si>
    <t>2,08*2</t>
  </si>
  <si>
    <t>Příčka z desek hladkých, tloušťka 10 cm tvárnice 600 x 250 x 100 mm, P 3 - 550_2NP_PK1</t>
  </si>
  <si>
    <t>Příčka z desek hladkých, tloušťka 15 cm tvárnice 600 x 250 x 150 mm, P 3 - 550_2NP_PK2</t>
  </si>
  <si>
    <t>Předstěna SDK,lepená, tl.205mm, RB 2x 12,5 mm_1NP PS6</t>
  </si>
  <si>
    <t>Předstěna SDK,lepená, tl.205mm, RB 2x 12,5 mm_1NP PS7</t>
  </si>
  <si>
    <t>Předstěna SDK,lepená, tl.205mm, RB 2x 12,5 mm_2NP PS7</t>
  </si>
  <si>
    <t>Předstěna SDK,tl.102,5 mm,ocel.kce CW,2xMAI 12,5mm 2NP_PS8</t>
  </si>
  <si>
    <t>Předstěna SDK,tl.102,5 mm,ocel.kce CW,2xMAI 12,5mm 1NP_PS5</t>
  </si>
  <si>
    <t>Předstěna SDK,tl.127,5 mm,ocel.kce CW,2x MA 12,5mm 2NP_PS3</t>
  </si>
  <si>
    <t>4111220RRR</t>
  </si>
  <si>
    <t>Montáž stropních panelů_Zpětná_1NP_P9</t>
  </si>
  <si>
    <t>416026224R00</t>
  </si>
  <si>
    <t>Podhled SDK,ocel.dvouúrov.kříž.rošt, 2x RFI 12,5mm 1NP_SP1,2</t>
  </si>
  <si>
    <t>361,66*1,1</t>
  </si>
  <si>
    <t>451576111R00</t>
  </si>
  <si>
    <t>Podkladní vrstva z písku do 20 cm_tl 10 cm_1NP_P7</t>
  </si>
  <si>
    <t>457311116R00</t>
  </si>
  <si>
    <t>Vyrovnávací beton výplňový nebo spádový C 16/20 do tl 8 cm_1NP_P3</t>
  </si>
  <si>
    <t>115,74*0,08</t>
  </si>
  <si>
    <t>938902132R00</t>
  </si>
  <si>
    <t>Očištění konstrukcí na plochách_1NP 100%_před novými skladbami</t>
  </si>
  <si>
    <t>9980110RRR</t>
  </si>
  <si>
    <t>Přesun hmot pro budovy výšky do 12 m Vodorovné kce.</t>
  </si>
  <si>
    <t>Podhled SDK,ocel.dvouúrov.kříž.rošt, 2x RFI 12,5mm 1NP_Zakrytí VZT,svislá část,dále v podhledu_SPa</t>
  </si>
  <si>
    <t>1,31</t>
  </si>
  <si>
    <t>Podhled SDK,ocel.dvouúrov.kříž.rošt, 2x RFI 12,5mm 2NP_SP1,2</t>
  </si>
  <si>
    <t>149,9*1,1</t>
  </si>
  <si>
    <t>Podhled SDK,ocel.dvouúrov.kříž.rošt, 2x RFI 12,5mm 1NP_Podhl.Okna,svislá část,dále v podhledu_SPb</t>
  </si>
  <si>
    <t>11,69</t>
  </si>
  <si>
    <t>Podhled SDK,ocel.dvouúrov.kříž.rošt, 2x RFI 12,5mm 2NP_Podhl.Okna,svislá část,dále v podhledu_SPb</t>
  </si>
  <si>
    <t>Podhled SDK,ocel.dvouúrov.kříž.rošt, 2x RFI 12,5mm 2NP_Podhl.Okna,svislá část,dále v podhledu_SPc</t>
  </si>
  <si>
    <t>7,14</t>
  </si>
  <si>
    <t>Podhled SDK,ocel.dvouúrov.kříž.rošt, 2x RFI 12,5mm 1NP_Podhl.Okna,svislá část,dále v podhledu_SPc</t>
  </si>
  <si>
    <t>Podkladní vrstva z písku do 20 cm_tl 10 cm_1NP_P8</t>
  </si>
  <si>
    <t>Očištění konstrukcí na plochách_2NP 100%_před novými skladbami</t>
  </si>
  <si>
    <t>Očištění konstrukcí stropů_1NP_SP1,2</t>
  </si>
  <si>
    <t>Očištění konstrukcí stropů_2NP_SP1,2</t>
  </si>
  <si>
    <t>601012131R00</t>
  </si>
  <si>
    <t>Stěrka na stropech ručně_Zatmelení_1NP_SP1,2</t>
  </si>
  <si>
    <t>999281111R00</t>
  </si>
  <si>
    <t>Přesun hmot pro úpravy povrchů do výšky 12 m</t>
  </si>
  <si>
    <t>Stěrka na stropech ručně_Zatmelení_2NP_SP1,2</t>
  </si>
  <si>
    <t>612 48-12 Vyztužení vnitřních stěn sklotextilní síťovinou</t>
  </si>
  <si>
    <t>612481211RT2</t>
  </si>
  <si>
    <t>...s dodávkou síťoviny a stěrkového tmelu</t>
  </si>
  <si>
    <t>801-1</t>
  </si>
  <si>
    <t>1.NP_PK1,2,3 : (16,98+36,15+55,59)*2*1,2</t>
  </si>
  <si>
    <t>2NP_PK1,2 : (8,48+20,1)*2*1,2</t>
  </si>
  <si>
    <t>610991111R00</t>
  </si>
  <si>
    <t>Zakrývání výplní vnitřních otvorů PVC fólií</t>
  </si>
  <si>
    <t>45*2,5*4*1,2</t>
  </si>
  <si>
    <t>612470220RA0</t>
  </si>
  <si>
    <t>Omítka stěn vnitřní  vápenná jednovrstvá 1NP_nová</t>
  </si>
  <si>
    <t>Omítka stěn vnitřní  vápenná jednovrstvá 2NP_nová</t>
  </si>
  <si>
    <t>632415106RT1</t>
  </si>
  <si>
    <t>Potěr samonivelační ručně tl. 5 mm podkladový_pod  PVC_1NP_P1,2</t>
  </si>
  <si>
    <t>632419102RT3</t>
  </si>
  <si>
    <t>Stěrka , ruční zpracování tl.2 mm cementová podlahová stěrka_Vyrovnávací_70%_1PP</t>
  </si>
  <si>
    <t>94,72*0,7</t>
  </si>
  <si>
    <t>998 32-2RRR</t>
  </si>
  <si>
    <t>Přesun hmot pro podlahy a bet. kce. betonové</t>
  </si>
  <si>
    <t>631310020RA0</t>
  </si>
  <si>
    <t>Mazanina z betonu C 12/15, tloušťka 5 cm 1NP_pod PVC_P1,2</t>
  </si>
  <si>
    <t>Mazanina z betonu C 12/15, tloušťka 5 cm 1NP_P4</t>
  </si>
  <si>
    <t>Stěrka , ruční zpracování tl.2 mm cementová podlahová stěrka_Vyrovnávací_2NP_P5</t>
  </si>
  <si>
    <t>35,62</t>
  </si>
  <si>
    <t>Stěrka , ruční zpracování tl.2 mm cementová podlahová stěrka_Vyrovnávací_2NP_P6</t>
  </si>
  <si>
    <t>114,28</t>
  </si>
  <si>
    <t>Stěrka , ruční zpracování tl.2 mm_pod PVC cementová podlahová stěrka_Vyrovnávací_1NP_P1,2</t>
  </si>
  <si>
    <t>642942111RT2</t>
  </si>
  <si>
    <t>Osazení zárubní dveřních ocelových, pl. do 2,5 m2 včetně dodávky zárubně  60-80 x 197</t>
  </si>
  <si>
    <t>kus</t>
  </si>
  <si>
    <t>642945111R00</t>
  </si>
  <si>
    <t>Osazení zárubní ocel. požár.1křídl., pl. do 2,5 m2</t>
  </si>
  <si>
    <t>642945112R00</t>
  </si>
  <si>
    <t>Osazení zárubní ocel. požár.2křídl., pl. do 6,5 m2</t>
  </si>
  <si>
    <t>642952110RT4</t>
  </si>
  <si>
    <t>Osazení zárubní dveřních dřevěných, pl. do 2,5 m2 včetně dodávky zárubně 197 x 70</t>
  </si>
  <si>
    <t>642952220RT2</t>
  </si>
  <si>
    <t>Osazení zárubní dveřních dřevěných, pl. do 4 m2 včetně dodávky zárubně 197 x 140</t>
  </si>
  <si>
    <t>998766103R00</t>
  </si>
  <si>
    <t>Přesun hmot pro truhlářské konstr., výšky do 12 m</t>
  </si>
  <si>
    <t>611-60101</t>
  </si>
  <si>
    <t>Dveře vnitřní hladké plné 1kř. 60x197 bílé 1P</t>
  </si>
  <si>
    <t>12_0</t>
  </si>
  <si>
    <t>611-60102</t>
  </si>
  <si>
    <t>Dveře vnitřní hladké plné 1kř. 70x197 bílé 2P</t>
  </si>
  <si>
    <t>611-60103</t>
  </si>
  <si>
    <t>Dveře vnitřní hladké plné 1kř. 80x197 bílé 3P</t>
  </si>
  <si>
    <t>611-60603</t>
  </si>
  <si>
    <t>Dveře vnitřní hladké 2/3 sklo 1kř. 90x197 bílé 5P</t>
  </si>
  <si>
    <t>Dveře vnitřní hladké plné 1kř. 60x197 bílé 1L</t>
  </si>
  <si>
    <t>3_1</t>
  </si>
  <si>
    <t>Dveře vnitřní hladké plné 1kř. 70x197 bílé 2L</t>
  </si>
  <si>
    <t>Dveře vnitřní hladké plné 1kř. 80x197 bílé 3L</t>
  </si>
  <si>
    <t>Dveře vnitřní hladké 2/3 sklo 1kř. 90x197 bílé 5L</t>
  </si>
  <si>
    <t>611-60793</t>
  </si>
  <si>
    <t>Dveře vnitřní hladké 2kříd.2/3sklo 145x197_9</t>
  </si>
  <si>
    <t>RRRR</t>
  </si>
  <si>
    <t>Kování_dveří + zámek_standard_dveře vnitřní _D+M</t>
  </si>
  <si>
    <t>Osazení zárubní dveřních dřevěných, pl. do 2,5 m2 včetně dodávky zárubně 197 x 80</t>
  </si>
  <si>
    <t>Osazení zárubní dveřních dřevěných, pl. do 2,5 m2 včetně dodávky zárubně 197 x 90</t>
  </si>
  <si>
    <t>952902110R00</t>
  </si>
  <si>
    <t>Čištění zametáním v místnostech a chodbách 1PP_00.01,00.02</t>
  </si>
  <si>
    <t>941955002R00</t>
  </si>
  <si>
    <t>Lešení lehké pomocné, výška podlahy do 1,9 m 1PP_s přesunem 3x po podlaží</t>
  </si>
  <si>
    <t>50*3</t>
  </si>
  <si>
    <t>998009101R00</t>
  </si>
  <si>
    <t>Přesun hmot lešení samostatně budovaného zpět</t>
  </si>
  <si>
    <t>Lešení lehké pomocné, výška podlahy do 1,9 m 1NP_s přesunem 3x po podlaží</t>
  </si>
  <si>
    <t>300*3</t>
  </si>
  <si>
    <t>Lešení lehké pomocné, výška podlahy do 1,9 m 2NP_s přesunem 3x po podlaží</t>
  </si>
  <si>
    <t>Přesun hmot lešení samostatně budovaného tam</t>
  </si>
  <si>
    <t>311101212R00</t>
  </si>
  <si>
    <t>Vytvoření prostupů pl. do 0,05 m2 v nosných zdech a stěnách_1NP</t>
  </si>
  <si>
    <t>m</t>
  </si>
  <si>
    <t>(0,2+0,2+0,15)*18</t>
  </si>
  <si>
    <t>512 12-1RRR</t>
  </si>
  <si>
    <t>Demontáž  panelů ŽB, IZX 22/10_Dočasné opatření</t>
  </si>
  <si>
    <t>714110801R00</t>
  </si>
  <si>
    <t>Demontáž obkladů, dřevěných panelů 1NP</t>
  </si>
  <si>
    <t>766112820R00</t>
  </si>
  <si>
    <t>Demontáž stěn prosklených_1NP</t>
  </si>
  <si>
    <t>767131801R00</t>
  </si>
  <si>
    <t>Demontáž příček_lehkých_Hygienické buňky 1NP</t>
  </si>
  <si>
    <t>962032241R00</t>
  </si>
  <si>
    <t>Bourání zdiva z cihel pálených na MC 2NP</t>
  </si>
  <si>
    <t>2,41*3,25</t>
  </si>
  <si>
    <t>962032314R00</t>
  </si>
  <si>
    <t>Bourání pilířů cihelných 1NP</t>
  </si>
  <si>
    <t>0,1475*0,325</t>
  </si>
  <si>
    <t>965042121RT1</t>
  </si>
  <si>
    <t>Bourání mazanin betonových tl. 10 cm, pl. 1 m2 ručně tl. mazaniny 5 - 8 cm_Drážky v desce_1NP</t>
  </si>
  <si>
    <t>0,0855+0,031+0,0237+0,0285+0,0396</t>
  </si>
  <si>
    <t>968061125R00</t>
  </si>
  <si>
    <t>Vyvěšení dřevěných dveřních křídel pl. do 2 m2 1NP</t>
  </si>
  <si>
    <t>968061126R00</t>
  </si>
  <si>
    <t>Vyvěšení dřevěných dveřních křídel pl. nad 2 m2 1NP</t>
  </si>
  <si>
    <t>968072455R00</t>
  </si>
  <si>
    <t>Vybourání kovových dveřních zárubní pl. do 2 m2 1NP</t>
  </si>
  <si>
    <t>968072456R00</t>
  </si>
  <si>
    <t>Vybourání kovových dveřních zárubní pl. nad 2 m2 1NP</t>
  </si>
  <si>
    <t>978013191R00</t>
  </si>
  <si>
    <t>Otlučení omítek vnitřních stěn v rozsahu do 100 % 1NP</t>
  </si>
  <si>
    <t>979013312R00</t>
  </si>
  <si>
    <t>Svislá doprava vybouraných hmot na výšku do 3,5 m</t>
  </si>
  <si>
    <t>979082212R00</t>
  </si>
  <si>
    <t>Vodorovná doprava suti po suchu do 50 m</t>
  </si>
  <si>
    <t>979088212R00</t>
  </si>
  <si>
    <t>Nakládání suti na dopravní prostředky</t>
  </si>
  <si>
    <t>0,2252+341,38322</t>
  </si>
  <si>
    <t>979981101R00</t>
  </si>
  <si>
    <t>Kontejner, suť bez příměsí, odvoz a likvidace, 3 t</t>
  </si>
  <si>
    <t>979990105R00</t>
  </si>
  <si>
    <t>Poplatek za skládku suti - cihelné výrobky</t>
  </si>
  <si>
    <t>630900020RAB</t>
  </si>
  <si>
    <t>Vybourání betonové mazaniny tloušťka do 10 cm_2NP</t>
  </si>
  <si>
    <t>771990010RA0</t>
  </si>
  <si>
    <t>Vybourání keramické nebo teracové dlažby 1NP</t>
  </si>
  <si>
    <t>776510010RA0</t>
  </si>
  <si>
    <t>Demontáž povlakových podlah z nášlapné plochy Koberec_1NP</t>
  </si>
  <si>
    <t>962100013RA0</t>
  </si>
  <si>
    <t>Bourání nadzákladového zdiva z cihel plných 1PP</t>
  </si>
  <si>
    <t>0,105+0,063+0,024+0,024+0,0315+0,035+0,035+0,054+0,027</t>
  </si>
  <si>
    <t>971100021RAA</t>
  </si>
  <si>
    <t>Vybourání otvorů ve zdivu cihelném tloušťka 50 cm_pro VZT_2NP</t>
  </si>
  <si>
    <t>0,5*0,5*2</t>
  </si>
  <si>
    <t>Vytvoření prostupů pl. do 0,05 m2 v nosných zdech a stěnách_2NP</t>
  </si>
  <si>
    <t>(0,3+0,35+0,3+0,35+0,3+0,15)*9</t>
  </si>
  <si>
    <t>Vybourání betonové mazaniny tloušťka do 10 cm_1NP</t>
  </si>
  <si>
    <t>Demontáž obkladů, dřevěných panelů 2NP</t>
  </si>
  <si>
    <t>Demontáž stěn prosklených_2NP</t>
  </si>
  <si>
    <t>Vybourání keramické nebo teracové dlažby 2NP</t>
  </si>
  <si>
    <t>Demontáž povlakových podlah z nášlapné plochy Koberec_2NP</t>
  </si>
  <si>
    <t>Bourání zdiva z cihel pálených na MC 1NP</t>
  </si>
  <si>
    <t>174,85*0,2</t>
  </si>
  <si>
    <t>Vyvěšení dřevěných dveřních křídel pl. do 2 m2 2NP</t>
  </si>
  <si>
    <t>Vyvěšení dřevěných dveřních křídel pl. nad 2 m2 2NP</t>
  </si>
  <si>
    <t>Vybourání kovových dveřních zárubní pl. do 2 m2 2NP</t>
  </si>
  <si>
    <t>Vybourání kovových dveřních zárubní pl. nad 2 m2 2NP</t>
  </si>
  <si>
    <t>Otlučení omítek vnitřních stěn v rozsahu do 100 % 2NP</t>
  </si>
  <si>
    <t>711212001RT2</t>
  </si>
  <si>
    <t>Nátěr hydroizolační těsnicí hmotou_2x proti vlhkosti_pod ker. dlažby_1NP</t>
  </si>
  <si>
    <t>1_7</t>
  </si>
  <si>
    <t>115,74*2</t>
  </si>
  <si>
    <t>998711102R00</t>
  </si>
  <si>
    <t>Přesun hmot pro izolace proti vodě, výšky do 12 m</t>
  </si>
  <si>
    <t>711140016RAA</t>
  </si>
  <si>
    <t>Izolace proti vodě vodorovná přitavená, 1x 1x ALP, 1x modifikovaný pás_1NP_pod PVC_P1,2</t>
  </si>
  <si>
    <t>2_7</t>
  </si>
  <si>
    <t>169,07*1,1</t>
  </si>
  <si>
    <t>Izolace proti vodě vodorovná přitavená, 1x 1x ALP, 1x modifikovaný pás_1NP_na stáv.podlahu_P3</t>
  </si>
  <si>
    <t>115,74*1,1</t>
  </si>
  <si>
    <t>Izolace proti vodě vodorovná přitavená,2x 1x ALP, 1x modifikovaný pás_1NP_na tepel.Izol_P3</t>
  </si>
  <si>
    <t>115,74*1,1*2</t>
  </si>
  <si>
    <t>Izolace proti vodě vodorovná přitavená, 1x 1x ALP, 1x modifikovaný pás_1NP_na stáv.podlahu_P4</t>
  </si>
  <si>
    <t>135,58*1,1</t>
  </si>
  <si>
    <t>Nátěr hydroizolační těsnicí hmotou_1x proti vlhkostiy_2NP_P5</t>
  </si>
  <si>
    <t>Nátěr hydroizolační těsnicí hmotou_1x proti vlhkostiy_1NP_P3</t>
  </si>
  <si>
    <t>115,74</t>
  </si>
  <si>
    <t>713111125R00</t>
  </si>
  <si>
    <t>Izolace tepelné stropů rovných spodem, lepením 2x40 mm_1NP_SP1,2</t>
  </si>
  <si>
    <t>361,66*2*1,1</t>
  </si>
  <si>
    <t>713411122R00</t>
  </si>
  <si>
    <t>Izolace tepelná potrubí pásy LSP a drátem, 2vrstvá pro VZT</t>
  </si>
  <si>
    <t>0,5*4*1,1*2</t>
  </si>
  <si>
    <t>998713102R00</t>
  </si>
  <si>
    <t>Přesun hmot pro izolace tepelné, výšky do 12 m</t>
  </si>
  <si>
    <t>713120040RAB</t>
  </si>
  <si>
    <t>Izolace podlah tepelná EPS 100 S tloušťka 60 mm_pod PVC_1NP_P1,2</t>
  </si>
  <si>
    <t>713120080RA0</t>
  </si>
  <si>
    <t>Separační fólie PE_pod PVC 1NP_P1,2</t>
  </si>
  <si>
    <t>Izolace tepelné stropů rovných spodem, lepením 2x40 mm_2NP_SP1,2</t>
  </si>
  <si>
    <t>149,9*2*1,1</t>
  </si>
  <si>
    <t>Izolace tepelné stropů rovných spodem, lepením 2x40 mm_1NP_SPa,b,c_svislá část</t>
  </si>
  <si>
    <t>44308</t>
  </si>
  <si>
    <t>Izolace tepelné stropů rovných spodem, lepením 2x40 mm_2NP_SPb,c_svislá část</t>
  </si>
  <si>
    <t>41426</t>
  </si>
  <si>
    <t>Izolace podlah tepelná EPS 100 S tloušťka 60 mm_1NP_P3</t>
  </si>
  <si>
    <t>Izolace podlah tepelná EPS 100 S tloušťka 50 mm_1NP_P4</t>
  </si>
  <si>
    <t>Separační fólie PE_pod PVC  1NP_P4</t>
  </si>
  <si>
    <t>722 30-RRR</t>
  </si>
  <si>
    <t>ZTI_Viz samostatný rozpočet</t>
  </si>
  <si>
    <t>soubor</t>
  </si>
  <si>
    <t>3_7</t>
  </si>
  <si>
    <t>736 11-RRR</t>
  </si>
  <si>
    <t>Ústřední vytápění_Viz samostatný rozpočet</t>
  </si>
  <si>
    <t>7662114RRR</t>
  </si>
  <si>
    <t>Montáž a Dodávka madel atypických dílčích</t>
  </si>
  <si>
    <t>766669117R00</t>
  </si>
  <si>
    <t>Dokování samozavírače na ocelovou zárubeň D+M</t>
  </si>
  <si>
    <t>998766102R00</t>
  </si>
  <si>
    <t>766660110RAC</t>
  </si>
  <si>
    <t>Dveře protipožární jednokřídlové šířky 80 cm dřevěné , PO 15,  80/197_3L</t>
  </si>
  <si>
    <t>766660112RAA</t>
  </si>
  <si>
    <t>Dveře protipožární jednokřídlové šířky 90 cm dřevěné plné, PO 15, 90/197_5L</t>
  </si>
  <si>
    <t>766660122RAC</t>
  </si>
  <si>
    <t>Dveře protipožární dvoukřídlové šířky 160 cm dřevěné prosklené, PO 15, 160/210_10</t>
  </si>
  <si>
    <t>Dveře protipožární jednokřídlové šířky 80 cm dřevěné , PO 15,  80/197_3P</t>
  </si>
  <si>
    <t>Dveře protipožární dvoukřídlové šířky 160 cm dřevěné prosklené, PO 15, 160/210_11</t>
  </si>
  <si>
    <t>Dveře protipožární dvoukřídlové šířky 180 cm dřevěné prosklené, PO 15, 180/210_12</t>
  </si>
  <si>
    <t>273361921RT4</t>
  </si>
  <si>
    <t>Výztuž základových desek ze svařovaných sítí_1NP průměr drátu  6,0, oka 150/150 mm_P3</t>
  </si>
  <si>
    <t>115,74*1,2*0,003033</t>
  </si>
  <si>
    <t>998767102R00</t>
  </si>
  <si>
    <t>Přesun hmot pro zámečnické konstr., výšky do 12 m</t>
  </si>
  <si>
    <t>7679900RRR</t>
  </si>
  <si>
    <t>Atypické ocelové konstrukce_Žebřík s plošinou a zábradlím_ŽP_Pororošt a destičky_D+M</t>
  </si>
  <si>
    <t>1,622*0,065</t>
  </si>
  <si>
    <t>0,2016*0,015</t>
  </si>
  <si>
    <t>Atypické ocelové konstrukce_Žebřík s plošinou a zábradlím_ŽP_Profily_D+M</t>
  </si>
  <si>
    <t>RRR</t>
  </si>
  <si>
    <t>Spojovací a kotvicí prostředky pro ŽP_D+M</t>
  </si>
  <si>
    <t>ks</t>
  </si>
  <si>
    <t>Výztuž základových desek ze svařovaných sítí_1NP průměr drátu  6,0, oka 150/150 mm_podPVC_P1,2</t>
  </si>
  <si>
    <t>169,07*1,2*0,003033</t>
  </si>
  <si>
    <t>Výztuž základových desek ze svařovaných sítí_1NP průměr drátu  6,0, oka 150/150 mm_P4</t>
  </si>
  <si>
    <t>135,58*1,2*0,003033</t>
  </si>
  <si>
    <t>771475014R00</t>
  </si>
  <si>
    <t>Obklad soklíků keram.rovných, tmel,výška 15 cm 1NP_nový_D+M_P4</t>
  </si>
  <si>
    <t>998771102R00</t>
  </si>
  <si>
    <t>Přesun hmot pro podlahy z dlaždic, výšky do 12 m</t>
  </si>
  <si>
    <t>771575014RAB</t>
  </si>
  <si>
    <t>Dlažba do tmele 30 x 30 cm_nové do tmele_1NP_P4</t>
  </si>
  <si>
    <t>Obklad soklíků keram.rovných, tmel,výška 15 cm 2NP_nový_D+M_P6</t>
  </si>
  <si>
    <t>Dlažba do tmele 30 x 30 cm_nové do tmele_2NP_P6</t>
  </si>
  <si>
    <t>114,28*1,1</t>
  </si>
  <si>
    <t>Dlažba do tmele 15 x 15 cm_nové do tmele_2NP_P5</t>
  </si>
  <si>
    <t>35,62*1,1</t>
  </si>
  <si>
    <t>Dlažba do tmele 15 x 15 cm_nové do tmele_1NP_P3</t>
  </si>
  <si>
    <t>998776102R00</t>
  </si>
  <si>
    <t>Přesun hmot pro podlahy povlakové, výšky do 12 m</t>
  </si>
  <si>
    <t>776520010RAG</t>
  </si>
  <si>
    <t>Podlaha povlaková z PVC zátěžové pásů, soklík podlahovina_100%_1NP_P1,2</t>
  </si>
  <si>
    <t>148,5*1,1</t>
  </si>
  <si>
    <t>776520030RAA</t>
  </si>
  <si>
    <t>Podlaha povlaková z PVC, soklík podlahovina_1NP_P1,2</t>
  </si>
  <si>
    <t>20,59*1,1</t>
  </si>
  <si>
    <t>781101210R00</t>
  </si>
  <si>
    <t>Penetrace podkladu_1NP _P4</t>
  </si>
  <si>
    <t>781491001RT1</t>
  </si>
  <si>
    <t>Lišty k obkladům rohových_1NP_D+M</t>
  </si>
  <si>
    <t>998781102R00</t>
  </si>
  <si>
    <t>Přesun hmot pro obklady keramické, výšky do 12 m</t>
  </si>
  <si>
    <t>781410014RA0</t>
  </si>
  <si>
    <t>Obklad vnitřní pórovinový 15 x 15 cm 1NP_nové_PK1,2,3, PS2,3,4,5,6,7</t>
  </si>
  <si>
    <t>226,08*1,1</t>
  </si>
  <si>
    <t>Penetrace podkladu_2NP _P5</t>
  </si>
  <si>
    <t>Penetrace podkladu_1NP pod PVC_P1,2</t>
  </si>
  <si>
    <t>Penetrace podkladu pod dlažbu_1NP P3</t>
  </si>
  <si>
    <t>Penetrace podkladu_2NP _P6</t>
  </si>
  <si>
    <t>Obklad vnitřní pórovinový 15 x 15 cm 2NP_nové_PK1,2,3, PS3,6,7,8</t>
  </si>
  <si>
    <t>141,87*1,1</t>
  </si>
  <si>
    <t>Lišty k obkladům rohových_2NP_D+M</t>
  </si>
  <si>
    <t>783824120R00</t>
  </si>
  <si>
    <t>Nátěr syntetický betonových povrchů 1x + 2x email 1PP_POa</t>
  </si>
  <si>
    <t>999281108R00</t>
  </si>
  <si>
    <t>Přesun hmot pro opravy a údržbu do výšky 12 m Nátěry</t>
  </si>
  <si>
    <t>784442021RT2</t>
  </si>
  <si>
    <t>Malba disperzní interiérová , výška do 3,8 m_stěn  a stropů_pro SDK 2 x nátěr, 2 x penetrace_1,2NP</t>
  </si>
  <si>
    <t>784450077RA0</t>
  </si>
  <si>
    <t>Malba disperzní, penetrace 1x, malba v barvě 2x 1,2NP_100% stěn_zdivo</t>
  </si>
  <si>
    <t>Přesun hmot pro opravy a údržbu do výšky 12 m Malby</t>
  </si>
  <si>
    <t>210 19-RRR</t>
  </si>
  <si>
    <t>Silnoproud_Viz samostatný rozpočet</t>
  </si>
  <si>
    <t>3_9</t>
  </si>
  <si>
    <t>210 85-RRR</t>
  </si>
  <si>
    <t>Elektrotechnická komunikace_Viz samostatný  rozpočet</t>
  </si>
  <si>
    <t>423-RRR</t>
  </si>
  <si>
    <t>Vzduchotechnika_Viz samostatný rozpočet</t>
  </si>
  <si>
    <t>429-RRR</t>
  </si>
  <si>
    <t>Vyhrazená požární zařízení_Viz samostatný rozpočet</t>
  </si>
  <si>
    <t>VRN0</t>
  </si>
  <si>
    <t>Doprava Betonové směsi</t>
  </si>
  <si>
    <t>Soubor</t>
  </si>
  <si>
    <t>99_8</t>
  </si>
  <si>
    <t>VRN1</t>
  </si>
  <si>
    <t>Individuální mimostaveništní doprava</t>
  </si>
  <si>
    <t>VRN2</t>
  </si>
  <si>
    <t>Mimostaveništní doprava_Nových hmot</t>
  </si>
  <si>
    <t>VRN3</t>
  </si>
  <si>
    <t>Schwing_Přesun na staveniště a zpět_do 10 km</t>
  </si>
  <si>
    <t>VRN4</t>
  </si>
  <si>
    <t>Zařízení staveniště_Napojení stavby_Voda a El.</t>
  </si>
  <si>
    <t>VRN5</t>
  </si>
  <si>
    <t>Zařízení staveniště_WC mobilní_2 ks_90 dní</t>
  </si>
  <si>
    <t>VRN6</t>
  </si>
  <si>
    <t>Čerpání bet. směsi nastaveništi_Schwing</t>
  </si>
  <si>
    <t/>
  </si>
  <si>
    <t>Celkem za objekt</t>
  </si>
  <si>
    <t>Rekapitulace soupisu</t>
  </si>
  <si>
    <t>Stavební díl</t>
  </si>
  <si>
    <t>Celkem soupis</t>
  </si>
  <si>
    <t>11</t>
  </si>
  <si>
    <t>Splaškové - odpadní a svodné PP-HT           DN70</t>
  </si>
  <si>
    <t>DN100</t>
  </si>
  <si>
    <t>DN125</t>
  </si>
  <si>
    <t>Splaškové - připojovací PP-HT                      DN50</t>
  </si>
  <si>
    <t>DN75</t>
  </si>
  <si>
    <t>Potrubí kondenzátu                                      DN 32</t>
  </si>
  <si>
    <t>12</t>
  </si>
  <si>
    <t>Vyvedení odpadních výpustek                        DN 40-70</t>
  </si>
  <si>
    <t>Pol__2</t>
  </si>
  <si>
    <t>Armatury - vč.montáže a pomoc.materiálu</t>
  </si>
  <si>
    <t>13</t>
  </si>
  <si>
    <t>Žlab nerez, boční odtok odtok cca 1200mm</t>
  </si>
  <si>
    <t>kpl</t>
  </si>
  <si>
    <t>14</t>
  </si>
  <si>
    <t>Sifon pro kondenzát podomítkový DN32</t>
  </si>
  <si>
    <t>15</t>
  </si>
  <si>
    <t>Zkoušky těsnosti - kouřem/vodou                         do DN125</t>
  </si>
  <si>
    <t>Pol__1</t>
  </si>
  <si>
    <t>Napojení na stávající potrubí</t>
  </si>
  <si>
    <t>Demontáže do DN125</t>
  </si>
  <si>
    <t>16</t>
  </si>
  <si>
    <t>Požární manžety       vč. revize             DN100-125</t>
  </si>
  <si>
    <t>17</t>
  </si>
  <si>
    <t>Přesun hmot</t>
  </si>
  <si>
    <t>celek</t>
  </si>
  <si>
    <t>18</t>
  </si>
  <si>
    <t>21</t>
  </si>
  <si>
    <t>Potrubí - ležaté a stoupací PP-RCT- SV             O 20,tep.izol.25mm</t>
  </si>
  <si>
    <t>O 25,tep.izol.25mm</t>
  </si>
  <si>
    <t>O 32,tep.izol.25mm</t>
  </si>
  <si>
    <t>O 40,tep.izol.25mm</t>
  </si>
  <si>
    <t>22</t>
  </si>
  <si>
    <t>- TV                O 20,tep.izol.40mm</t>
  </si>
  <si>
    <t>O 25,tep.izol.40mm</t>
  </si>
  <si>
    <t>O 32,tep.izol.50mm</t>
  </si>
  <si>
    <t>Potrubí -Připojovací PP-RCT- SV                O 20,tep.izol.10mm</t>
  </si>
  <si>
    <t>O 25,tep.izol.10mm</t>
  </si>
  <si>
    <t>O 32,tep.izol.10mm</t>
  </si>
  <si>
    <t>- TV                O 20,tep.izol.10mm</t>
  </si>
  <si>
    <t>23</t>
  </si>
  <si>
    <t>Nástěnky                                                                            DN 15</t>
  </si>
  <si>
    <t>Armatury - vč.montáže, přechodek, šroubení a pomoc.materiálu</t>
  </si>
  <si>
    <t>24</t>
  </si>
  <si>
    <t>Vypouštění a odvzdušnění - uzávěry min.PN10 pro pit.vodu       do DN 20</t>
  </si>
  <si>
    <t>25</t>
  </si>
  <si>
    <t>- Uzavírací                                                              DN 15</t>
  </si>
  <si>
    <t>DN 20</t>
  </si>
  <si>
    <t>DN 25</t>
  </si>
  <si>
    <t>DN 32</t>
  </si>
  <si>
    <t>- fliltr                                                                       DN15</t>
  </si>
  <si>
    <t>26</t>
  </si>
  <si>
    <t>-zpětné  EA armatury                                            DN 15</t>
  </si>
  <si>
    <t>27</t>
  </si>
  <si>
    <t>- Termostatické regulační i 70°C - s možností termické dezinfekce rozvodu - vč.přechodek, šroubení,, protipřírub, pro 50-65°C             DN 15</t>
  </si>
  <si>
    <t>28</t>
  </si>
  <si>
    <t>Zkoušky tlakové                                                               do DN 63</t>
  </si>
  <si>
    <t>Proplach, desinfekce                                                       do DN 63</t>
  </si>
  <si>
    <t>Demontáže</t>
  </si>
  <si>
    <t>29</t>
  </si>
  <si>
    <t>Požární uzávěra    vč.revize                                             DN 15-50</t>
  </si>
  <si>
    <t>210</t>
  </si>
  <si>
    <t>211</t>
  </si>
  <si>
    <t>31</t>
  </si>
  <si>
    <t>Umyvadlo                                                                               U</t>
  </si>
  <si>
    <t>32</t>
  </si>
  <si>
    <t>Sprcha                                                                                  S</t>
  </si>
  <si>
    <t>33</t>
  </si>
  <si>
    <t>Klozet závěsný                                                                    WC</t>
  </si>
  <si>
    <t>34</t>
  </si>
  <si>
    <t>Výlevka                                                                                   VL</t>
  </si>
  <si>
    <t>35</t>
  </si>
  <si>
    <t>Dřez                                                                                      D</t>
  </si>
  <si>
    <t>36</t>
  </si>
  <si>
    <t>Pisoár                                                                                    P</t>
  </si>
  <si>
    <t>37</t>
  </si>
  <si>
    <t>Dvířka 150x300 nerez nebo na obložení</t>
  </si>
  <si>
    <t>Dvířka 300x300 nerez nebo na obložení</t>
  </si>
  <si>
    <t>Dvířka 300x400 nerez nebo na obložení</t>
  </si>
  <si>
    <t>Dvířka 400x400 nerez nebo na obložení</t>
  </si>
  <si>
    <t>Dvířka 500x400 nerez nebo na obložení</t>
  </si>
  <si>
    <t>Dvířka 500x500 nerez nebo na obložení</t>
  </si>
  <si>
    <t>Pol__3</t>
  </si>
  <si>
    <t>Demontáže ZP</t>
  </si>
  <si>
    <t>38</t>
  </si>
  <si>
    <t>Pol__4</t>
  </si>
  <si>
    <t>Funkční zkoušky, revize</t>
  </si>
  <si>
    <t>h</t>
  </si>
  <si>
    <t>Uvedení do provozu, zaškolení uživatele</t>
  </si>
  <si>
    <t>EF101</t>
  </si>
  <si>
    <t>Ventilátor radiální do kruhového potrubí, DN160, pext 300Pa, pro množství odváděného vzduchu 260m3/h, , včetně pružných manžet</t>
  </si>
  <si>
    <t>Tlumič hluku do kruhového potrubí DN160, délka 1m</t>
  </si>
  <si>
    <t>Větrací ventil pro odvod vzduchu DN 100, vč. zděře a upevňovacího rámečku</t>
  </si>
  <si>
    <t>Klapka zpětná DN160</t>
  </si>
  <si>
    <t>Potrubí Flexo, vč. příslušenství:</t>
  </si>
  <si>
    <t>Pol__5</t>
  </si>
  <si>
    <t>- DN100</t>
  </si>
  <si>
    <t>bm</t>
  </si>
  <si>
    <t>EF201</t>
  </si>
  <si>
    <t>Pol__7</t>
  </si>
  <si>
    <t>Pol__8</t>
  </si>
  <si>
    <t>Pol__9</t>
  </si>
  <si>
    <t>Pol__10</t>
  </si>
  <si>
    <t>EF301</t>
  </si>
  <si>
    <t>Ventilátor radiální do kruhového potrubí, DN160, pext 300Pa, pro množství odváděného vzduchu 270m3/h, , včetně pružných manžet</t>
  </si>
  <si>
    <t>Pol__12</t>
  </si>
  <si>
    <t>Pol__13</t>
  </si>
  <si>
    <t>Pol__14</t>
  </si>
  <si>
    <t>Pol__15</t>
  </si>
  <si>
    <t>EF401</t>
  </si>
  <si>
    <t>Pol__17</t>
  </si>
  <si>
    <t>Pol__18</t>
  </si>
  <si>
    <t>Pol__19</t>
  </si>
  <si>
    <t>Pol__20</t>
  </si>
  <si>
    <t>Potrubí SPIRO z pozinkovaného plechu, vč. 30% tvarovek , vč. Příslušenství (pro zařízení EF 1.01- EF4.01):</t>
  </si>
  <si>
    <t>Pol__21</t>
  </si>
  <si>
    <t>Pol__22</t>
  </si>
  <si>
    <t>- DN125</t>
  </si>
  <si>
    <t>Pol__23</t>
  </si>
  <si>
    <t>- DN160</t>
  </si>
  <si>
    <t>Pol__24</t>
  </si>
  <si>
    <t>- DN225</t>
  </si>
  <si>
    <t>Pol__25</t>
  </si>
  <si>
    <t>Protidešťová žaluzie 400x250mm,</t>
  </si>
  <si>
    <t>Pol__26</t>
  </si>
  <si>
    <t>Potrubí čtyřhranné skupiny I. z pozinkovaného plechu, vč. 100% tvarovek , vč. příslušenství</t>
  </si>
  <si>
    <t>Pol__27</t>
  </si>
  <si>
    <t>Tepelná izolace VZT potrubí  - minerální vlna tl. 40mm s nakašírovanou AL folií  - spoje parotěsně, přelepené</t>
  </si>
  <si>
    <t>Pol__28</t>
  </si>
  <si>
    <t>Montáž zařízení EF 1.01-EF 4.01</t>
  </si>
  <si>
    <t>Pol__29</t>
  </si>
  <si>
    <t>Materiál na pomocné konstrukce a jejich zhotovení</t>
  </si>
  <si>
    <t>Pol__30</t>
  </si>
  <si>
    <t>Zaregulování a předání VZT zařízení</t>
  </si>
  <si>
    <t>EF501</t>
  </si>
  <si>
    <t>Ventilátor malý radiální pro montáž do podhledu,  pro množství odváděného vzduchu 90m3/h, s, vestavěnou zpětnou klapkou na výtlaku.</t>
  </si>
  <si>
    <t>EF502</t>
  </si>
  <si>
    <t>EF503</t>
  </si>
  <si>
    <t>EF504</t>
  </si>
  <si>
    <t>EF505</t>
  </si>
  <si>
    <t>EF506</t>
  </si>
  <si>
    <t>Potrubí SPIRO z pozinkovaného plechu, vč. 30% tvarovek , vč. příslušenství:</t>
  </si>
  <si>
    <t>Pol__38</t>
  </si>
  <si>
    <t>Pol__39</t>
  </si>
  <si>
    <t>Pol__40</t>
  </si>
  <si>
    <t>- DN250</t>
  </si>
  <si>
    <t>Pol__41</t>
  </si>
  <si>
    <t>Montáž zařízení EF 5.01-5.06</t>
  </si>
  <si>
    <t>Pol__42</t>
  </si>
  <si>
    <t>Pol__43</t>
  </si>
  <si>
    <t>Pol__44</t>
  </si>
  <si>
    <t>Demontáž stávajících nástřešních ventilátorů</t>
  </si>
  <si>
    <t>Ocelová trubková tělesa (koupelnová - žebříková) se spodním připojením,  finálním povrchem pro dané, prostředí (koupelna atd.), včetně odvzdušňovacího ventilu, zátek, upevňovacích prvků. Základní</t>
  </si>
  <si>
    <t>Výška  H 700, 900, 1220, 1500, 1820 mm</t>
  </si>
  <si>
    <t>Délka L 450, 600, 750 mm</t>
  </si>
  <si>
    <t>Hloubka B 35 mm</t>
  </si>
  <si>
    <t>Připojovací rozteč (KLT) h = L - 30 mm</t>
  </si>
  <si>
    <t>Připojovací rozteč (KLTM) 50 mm</t>
  </si>
  <si>
    <t>Připojovací závit (KLT) 4 x G 1/2 vnitřní</t>
  </si>
  <si>
    <t>Připojovací závit (KLTM) 6 x G 1/2 vnitřní</t>
  </si>
  <si>
    <t>Nejvyšší přípustný provozní přetlak 1,0 MPa</t>
  </si>
  <si>
    <t>Zkušební přetlak 1,3 MPa</t>
  </si>
  <si>
    <t>Nejvyšší přípustná provozní teplota 110 °C</t>
  </si>
  <si>
    <t>Průtokový součinitel (KLT) AT = 2,1 x 10-4 m2 Včetně montáže a montážního materiálu                                                                                                                                                                                                                                                                                                                                                                                                                                                                                                                                                                                                                                                                                                                                                                              Standard Korado  Koralux Linear Komfort M</t>
  </si>
  <si>
    <t>2R</t>
  </si>
  <si>
    <t>ZÁMEČNÍK</t>
  </si>
  <si>
    <t>RTS 16/ I</t>
  </si>
  <si>
    <t>Termostatický ventil  dvouregulační s přednastavením v úhlovém nebo rohovém provedení , provedení, poniklovaná mosaz ,  pro  dvoutrubkové soustavy. Připojovací závit ventilu G1/2" s. . Max. přípustná</t>
  </si>
  <si>
    <t>provozní teplota 120 °C, jmenovitý tlak 10 bar. Technický standard  Ivar. VS 2102 N</t>
  </si>
  <si>
    <t>Regulační šroubení k napojení na ocelové potrubí PN 10, T max. +120°C, provedení  niklovaná mosaz,, 1/2"                                             Technický standard  Ivar DS 302</t>
  </si>
  <si>
    <t>Termostatické hlavice s kapalinovým čidlem, rozsah 6 - 28°C, se zabezpečením proti nadměrnému zdvihu, , blokace  min. teploty 16°C, barva bílá, včetně šroubení.</t>
  </si>
  <si>
    <t>Technický standard  Ivar T 5000</t>
  </si>
  <si>
    <t>Ocelové trubky bezešvé hladké černé - jak. mat. 11353.0, spojované svařováním, odrezivěné - natřené, základním nátěrem, včetně drobných armatur</t>
  </si>
  <si>
    <t>Ocelové potrubí DN15. PN6</t>
  </si>
  <si>
    <t>Pol__6</t>
  </si>
  <si>
    <t>Potrubní izolační pouzdro z minerální vlny s Al pláštěm . Izolace  splňuje vyhlášku  č. 193/2007- Sb, , bez prořezu. Technický standard Isover Orstech</t>
  </si>
  <si>
    <t>51</t>
  </si>
  <si>
    <t>nátěr 2x základ pod  izolované potrubí</t>
  </si>
  <si>
    <t>52</t>
  </si>
  <si>
    <t>nátěr 2x základ + 1x email , barva bílá</t>
  </si>
  <si>
    <t>montážní a závěsný materiál pro potrubí do DN 50. Technický standard systém Hilti</t>
  </si>
  <si>
    <t>kompl.</t>
  </si>
  <si>
    <t>Komplexní vyzkoušení</t>
  </si>
  <si>
    <t>62</t>
  </si>
  <si>
    <t>Dilatační zkouška  a topná zkouška dle CSN 06 0310</t>
  </si>
  <si>
    <t>Tlaková zkouška dle ČSN 06 03 10</t>
  </si>
  <si>
    <t>Proplach systému dle ČSN 060310</t>
  </si>
  <si>
    <t>65</t>
  </si>
  <si>
    <t>Vypuštění a dopuštění části systému upravenou vodou, odvzdušnění</t>
  </si>
  <si>
    <t>66</t>
  </si>
  <si>
    <t>kladní vyregulování systému na projektem stanovené parametry  včetně vystavení protokolu</t>
  </si>
  <si>
    <t>67</t>
  </si>
  <si>
    <t>Zakreslení  skutečného stavu</t>
  </si>
  <si>
    <t>71</t>
  </si>
  <si>
    <t>Montáž  zařízení včetně pomocného materiálu a konstrukcí, provedení dle ČSN 06 0310, při dodržení, podmínek  N.V. 591/2006 Sb., N.V. 361/2007Sb. a 362/2005 Sb.a 591/2006 Sb., , vyhl. 48/82Sb. a</t>
  </si>
  <si>
    <t>324/1990 Sb. a zákon 185/2001 Sb., 183/2006 Sb., vyhl. 268/2009 Sb., zákon 258/2000 Sb.  vplatném znění  včetně navazujících předpisů</t>
  </si>
  <si>
    <t>72</t>
  </si>
  <si>
    <t>Demontáž stávajícího zařízení včetně  jeho likvidace</t>
  </si>
  <si>
    <t>barevný odstín je bílá RAL 9016.</t>
  </si>
  <si>
    <t>210010103</t>
  </si>
  <si>
    <t>Montáž lišt protahovacích šířky do 60 mm</t>
  </si>
  <si>
    <t>1_9</t>
  </si>
  <si>
    <t>345718700</t>
  </si>
  <si>
    <t>lišta elektroinstalační LHD 40 x 20 mm</t>
  </si>
  <si>
    <t>345718900</t>
  </si>
  <si>
    <t>kryt pro lišty elektroinstalační LH 40 x 20 spojovací</t>
  </si>
  <si>
    <t>210010321</t>
  </si>
  <si>
    <t>Montáž rozvodek zapuštěných plastových kruhových KU68-1903/KO, KR97/KO97V</t>
  </si>
  <si>
    <t>345715210</t>
  </si>
  <si>
    <t>krabice univerzální z PH KU 68/2-1903</t>
  </si>
  <si>
    <t>210010301</t>
  </si>
  <si>
    <t>Montáž krabic přístrojových zapuštěných plastových kruhových KU 68/1, KU68/1301, KP67, KP68/2</t>
  </si>
  <si>
    <t>345715110R</t>
  </si>
  <si>
    <t>krabice podlahová přístrojová; pro montáž přístrojů do krabice; mat. samozhášivý bezhalogen.polyamid PA; teplot.rozsah -5 až 105 °C; rozměry-průměr,hloubka 249 x 71 x 41 mm</t>
  </si>
  <si>
    <t>SPCM</t>
  </si>
  <si>
    <t>210010323</t>
  </si>
  <si>
    <t>Montáž rozvodek zapuštěných plastových čtyřhranných typ KR100, KR125</t>
  </si>
  <si>
    <t>345640300</t>
  </si>
  <si>
    <t>rozvodka 6455-26 6 mm2 500 V</t>
  </si>
  <si>
    <t>210020301</t>
  </si>
  <si>
    <t>Montáž žlabů kovových typ Mars šířky do 50 mm bez víka</t>
  </si>
  <si>
    <t>345754910</t>
  </si>
  <si>
    <t>žlab kabelový pozinkovaný 2m/ks NKZN 50X62</t>
  </si>
  <si>
    <t>154112350</t>
  </si>
  <si>
    <t>profil ocel L rovnoramenný 11343.0 4901630 50x50x3 mm</t>
  </si>
  <si>
    <t>210100001</t>
  </si>
  <si>
    <t>Ukončení vodičů v rozváděči nebo na přístroji včetně zapojení průřezu žíly do 2,5 mm2</t>
  </si>
  <si>
    <t>210100002</t>
  </si>
  <si>
    <t>Ukončení vodičů v rozváděči nebo na přístroji včetně zapojení průřezu žíly do 6 mm2</t>
  </si>
  <si>
    <t>210100003</t>
  </si>
  <si>
    <t>Ukončení vodičů v rozváděči nebo na přístroji včetně zapojení průřezu žíly do 16 mm2</t>
  </si>
  <si>
    <t>210100004</t>
  </si>
  <si>
    <t>Ukončení vodičů v rozváděči nebo na přístroji včetně zapojení průřezu žíly do 25 mm2</t>
  </si>
  <si>
    <t>210100013</t>
  </si>
  <si>
    <t>Ukončení vodičů v rozváděči nebo na přístroji včetně zapojení průřezu žíly do 4 mm2</t>
  </si>
  <si>
    <t>210100348</t>
  </si>
  <si>
    <t>Ukončení kabelů a vodičů koncovkou ucpávkovou do 4 žil do 1 kV s jednoduchým nástavcem do P 29</t>
  </si>
  <si>
    <t>210100350</t>
  </si>
  <si>
    <t>Ukončení kabelů a vodičů koncovkou ucpávkovou do 4 žil do 1 kV s jednoduchým nástavcem do P 16</t>
  </si>
  <si>
    <t>210100352</t>
  </si>
  <si>
    <t>Ukončení kabelů a vodičů koncovkou ucpávkovou do 4 žil do 1 kV s jednoduchým nástavcem do P 36</t>
  </si>
  <si>
    <t>210110003</t>
  </si>
  <si>
    <t>Montáž nástěnný přepínač nn 5-sériový pro prostředí základní nebo vlhké</t>
  </si>
  <si>
    <t>345355720</t>
  </si>
  <si>
    <t>spínač řazení 5 10A Classic 3553-01289 bílý</t>
  </si>
  <si>
    <t>210110004</t>
  </si>
  <si>
    <t>Montáž nástěnný přepínač nn 6-střídavý pro prostředí základní nebo vlhké</t>
  </si>
  <si>
    <t>345355520</t>
  </si>
  <si>
    <t>spínač řazení 6 10A Classic 3553-01289 bílý</t>
  </si>
  <si>
    <t>210110005</t>
  </si>
  <si>
    <t>Montáž nástěnný přepínač nn 7-křížový pro prostředí základní nebo vlhké</t>
  </si>
  <si>
    <t>345357100</t>
  </si>
  <si>
    <t>spínač řazení 7 10A Classic 3553-01289 bílý</t>
  </si>
  <si>
    <t>210110104</t>
  </si>
  <si>
    <t>Montáž - spínač pohybový PIR, 10A, 250V - vnitřní</t>
  </si>
  <si>
    <t>358148550</t>
  </si>
  <si>
    <t>Spínač pohybový PIR, 10A, 250V - vnitřní</t>
  </si>
  <si>
    <t>210111021</t>
  </si>
  <si>
    <t>Montáž zásuvka chráněná v krabici šroubové připojení 2P+PE prostředí základní, vlhké</t>
  </si>
  <si>
    <t>345519550</t>
  </si>
  <si>
    <t>zásuvka 16A 2+N do vlhka</t>
  </si>
  <si>
    <t>210140472</t>
  </si>
  <si>
    <t>Montáž a zapojení ovladačů CENTRAL STOP + TOTAL STOP</t>
  </si>
  <si>
    <t>345364800</t>
  </si>
  <si>
    <t>Ovladač CENTRAL STOP; TOTAL STOP</t>
  </si>
  <si>
    <t>210 19 Rozvaděče, rozvodné skříně, desky, svorkovnice</t>
  </si>
  <si>
    <t>210190001R00</t>
  </si>
  <si>
    <t xml:space="preserve">...montáž oceloplechových rozvodnic do váhy , 20 kg,  </t>
  </si>
  <si>
    <t>210190002</t>
  </si>
  <si>
    <t>Montáž rozvodnic běžných oceloplechových nebo plastových do 50 kg</t>
  </si>
  <si>
    <t>357112200</t>
  </si>
  <si>
    <t>Rozvaděč RP3…</t>
  </si>
  <si>
    <t>357112201</t>
  </si>
  <si>
    <t>Rozvaděč RH3</t>
  </si>
  <si>
    <t>357116800</t>
  </si>
  <si>
    <t>Rozváděč RS3.01</t>
  </si>
  <si>
    <t>357116840</t>
  </si>
  <si>
    <t>Rozváděč RS3.1 a RS3.2</t>
  </si>
  <si>
    <t>210201025</t>
  </si>
  <si>
    <t>Montáž svítidel zářivkových bytových stropních přisazených 2 zdroje s krytem</t>
  </si>
  <si>
    <t>348144000</t>
  </si>
  <si>
    <t>Svítidlo dle knihy svítidel ozn. B</t>
  </si>
  <si>
    <t>348121000</t>
  </si>
  <si>
    <t>Svítidlo dle knihy svítidel ozn. C</t>
  </si>
  <si>
    <t>348121001</t>
  </si>
  <si>
    <t>Svítidlo dle knihy svítidel ozn. D</t>
  </si>
  <si>
    <t>348121002</t>
  </si>
  <si>
    <t>Svítidlo dle knihy svítidel ozn. E</t>
  </si>
  <si>
    <t>348121004</t>
  </si>
  <si>
    <t>Svítidlo dle knihy svítidel ozn. F</t>
  </si>
  <si>
    <t>348121005</t>
  </si>
  <si>
    <t>Nouzové svítidlo dle knihy svítidel ozn. N</t>
  </si>
  <si>
    <t>210280002</t>
  </si>
  <si>
    <t>Zkreslení skutečného provedení stavby</t>
  </si>
  <si>
    <t>210280010</t>
  </si>
  <si>
    <t>Příplatek k celkové prohlídce za dalších i započatých 500 000 Kč přes 1 000 000 Kč</t>
  </si>
  <si>
    <t>210800526</t>
  </si>
  <si>
    <t>Montáž měděných vodičů CY, HO5V, HO7V, NYY, YY 4 mm2 uložených volně</t>
  </si>
  <si>
    <t>341408420</t>
  </si>
  <si>
    <t>vodič izolovaný s Cu jádrem H07V-R 4 mm2</t>
  </si>
  <si>
    <t>210800527</t>
  </si>
  <si>
    <t>Montáž měděných vodičů CY, HO5V, HO7V, NYY, YY 6 mm2 uložených volně</t>
  </si>
  <si>
    <t>341408260</t>
  </si>
  <si>
    <t>vodič silový s Cu jádrem CY H07 V-U 6 mm2</t>
  </si>
  <si>
    <t>210800529</t>
  </si>
  <si>
    <t>Montáž měděných vodičů CY, HO5V, HO7V, NYY, YY 16 mm2 uložených volně</t>
  </si>
  <si>
    <t>341421590</t>
  </si>
  <si>
    <t>vodič silový s Cu jádrem CYA H07 V-K 16 mm2</t>
  </si>
  <si>
    <t>210800530</t>
  </si>
  <si>
    <t>Montáž měděných vodičů CY, HO5V, HO7V, NYY, YY 25 mm2 uložených volně</t>
  </si>
  <si>
    <t>341421600</t>
  </si>
  <si>
    <t>vodič silový s Cu jádrem CYA H07 V-K 25 mm2</t>
  </si>
  <si>
    <t>210802104</t>
  </si>
  <si>
    <t>Montáž měděných vodičů 2x1,5 RE - volně</t>
  </si>
  <si>
    <t>341432580</t>
  </si>
  <si>
    <t>2x1,50 RE</t>
  </si>
  <si>
    <t>210810016</t>
  </si>
  <si>
    <t>Montáž měděných kabelů CYKY, CYKYD, CYKYDY, NYM, NYY, YSLY 750 V 5x2,5 mm2 uložených volně</t>
  </si>
  <si>
    <t>341110940</t>
  </si>
  <si>
    <t>kabel silový s Cu jádrem CYKY 5x2,5 mm2</t>
  </si>
  <si>
    <t>210810045</t>
  </si>
  <si>
    <t>Montáž měděných kabelů CYKY, CYKYD, CYKYDY, NYM, NYY, YSLY 750 V 3x1,5 mm2 uložených pevně</t>
  </si>
  <si>
    <t>341110300</t>
  </si>
  <si>
    <t>kabel silový s Cu jádrem CYKY 3x1,5 mm2</t>
  </si>
  <si>
    <t>210810046</t>
  </si>
  <si>
    <t>Montáž měděných kabelů CYKY, CYKYD, CYKYDY, NYM, NYY, YSLY 750 V 3x2,5 mm2</t>
  </si>
  <si>
    <t>341110360</t>
  </si>
  <si>
    <t>kabel silový s Cu jádrem CYKY 3x2,5 mm2</t>
  </si>
  <si>
    <t>210810052</t>
  </si>
  <si>
    <t>Montáž měděných kabelů CYKY, CYKYD, CYKYDY, NYM, NYY, YSLY 750 V 5x6 mm2 uložených pevně</t>
  </si>
  <si>
    <t>341111000</t>
  </si>
  <si>
    <t>kabel silový s Cu jádrem CYKY 5x6 mm2</t>
  </si>
  <si>
    <t>210810054</t>
  </si>
  <si>
    <t>Montáž měděných kabelů CYKY, CYKYD, CYKYDY, NYM, NYY, YSLY 750 V 4x16mm2 uložených pevně</t>
  </si>
  <si>
    <t>341110800R</t>
  </si>
  <si>
    <t>kabel CYKY; instalační; pro pevné uložení ve vnitřních a venk.prostorách v zemi, betonu; Cu plné holé jádro, tvar jádra RE-kulatý jednodrát; počet a průřez žil 4x25mm2; počet žil 4; teplota použití -30 až 70 °C; max.provoz.teplota při zkratu 160 °C; min.teplota pokládky -5 °C; průřez vodiče 25,0 mm2; samozhášivý; odolnost vůči UV záření</t>
  </si>
  <si>
    <t>210810055</t>
  </si>
  <si>
    <t>Montáž měděných kabelů CYKY, CYKYD, CYKYDY, NYM, NYY, YSLY 750 V 5x1,5 mm2 uložených pevně</t>
  </si>
  <si>
    <t>341110900</t>
  </si>
  <si>
    <t>kabel silový s Cu jádrem CYKY 5x1,5 mm2</t>
  </si>
  <si>
    <t>210280003</t>
  </si>
  <si>
    <t>Zkoušky a prohlídky el rozvodů a zařízení celková prohlídka pro objem mtž prací do 1 000 000 Kč</t>
  </si>
  <si>
    <t>220182031</t>
  </si>
  <si>
    <t>Zatažení optického kabelu do lišty</t>
  </si>
  <si>
    <t>220182101</t>
  </si>
  <si>
    <t>Měření útlumu optického kabelu do 8 vláken na skládce</t>
  </si>
  <si>
    <t>220182102</t>
  </si>
  <si>
    <t>Měření útlumu optického kabelu s 12 vlákny na skládce</t>
  </si>
  <si>
    <t>220182301</t>
  </si>
  <si>
    <t>Ukončení optického kabelu v optickém rozvaděči do 8 vláken</t>
  </si>
  <si>
    <t>220182420</t>
  </si>
  <si>
    <t>Montáž 19" optického rozvaděče (skříně)</t>
  </si>
  <si>
    <t>220182421</t>
  </si>
  <si>
    <t>Montáž vany do 19" optického rozvaděče</t>
  </si>
  <si>
    <t>220260002</t>
  </si>
  <si>
    <t>Montáž krabice pod omítku do připraveného lůžka KP 68</t>
  </si>
  <si>
    <t>220260004</t>
  </si>
  <si>
    <t>Montáž krabice pod omítku do připraveného lůžka KO 97</t>
  </si>
  <si>
    <t>220260007</t>
  </si>
  <si>
    <t>Montáž krabice pod omítku do připraveného lůžka KO 125</t>
  </si>
  <si>
    <t>220260111</t>
  </si>
  <si>
    <t>Odvíčkování a zavíčkování krabice na závit</t>
  </si>
  <si>
    <t>220260113</t>
  </si>
  <si>
    <t>Odvíčkování a zavíčkování krabice na 4 šrouby</t>
  </si>
  <si>
    <t>345715230</t>
  </si>
  <si>
    <t>krabice přístrojová odbočná s víčkem z PH KO97/5</t>
  </si>
  <si>
    <t>345715240</t>
  </si>
  <si>
    <t>krabice přístrojová odbočná s víčkem z PH KO125</t>
  </si>
  <si>
    <t>345754900S</t>
  </si>
  <si>
    <t>žlab kabelový plastový 60x40mm - 2m/ks</t>
  </si>
  <si>
    <t>345755100S</t>
  </si>
  <si>
    <t>víko žlabu plastového 2m/ks</t>
  </si>
  <si>
    <t>220260311</t>
  </si>
  <si>
    <t>Montáž datového rozváděče Rack 19" - malý</t>
  </si>
  <si>
    <t>3571521602</t>
  </si>
  <si>
    <t>Rozváděč Rack 12U</t>
  </si>
  <si>
    <t>220260732</t>
  </si>
  <si>
    <t>Montáž kabelového žlabu PVC 40 / 60 mm</t>
  </si>
  <si>
    <t>220261661</t>
  </si>
  <si>
    <t>Značení trasy vedení</t>
  </si>
  <si>
    <t>220270837</t>
  </si>
  <si>
    <t>Montáž kabelu CYKY do 3x1,5 mm2</t>
  </si>
  <si>
    <t>220270839</t>
  </si>
  <si>
    <t>Montáž kabelů pro vnitřní instalaci v trubkovodech nebo v lištách CYKY 3x2.5 mm2</t>
  </si>
  <si>
    <t>220280401</t>
  </si>
  <si>
    <t>Montáž kabelu UTP Cat6 do trubky</t>
  </si>
  <si>
    <t>341210500</t>
  </si>
  <si>
    <t>kabel sdělovací s Cu jádrem UTP 4x2x0,5 mm</t>
  </si>
  <si>
    <t>341692240</t>
  </si>
  <si>
    <t>Unitube - kabel s 4x MM 62,5/125 vlákny v jedné centralní trubičce</t>
  </si>
  <si>
    <t>341692241</t>
  </si>
  <si>
    <t>Unitube - kabel s 12x MM 62,5/125 vlákny v jedné centralní trubičce</t>
  </si>
  <si>
    <t>220300001</t>
  </si>
  <si>
    <t>Zhotovení formy kabelové délky do 0,5 m na kabel do 5x2</t>
  </si>
  <si>
    <t>220301201</t>
  </si>
  <si>
    <t>Montáž zásuvky 2x RJ45 pod omítku</t>
  </si>
  <si>
    <t>345551150</t>
  </si>
  <si>
    <t>zásuvka 2x RJ45</t>
  </si>
  <si>
    <t>HZS</t>
  </si>
  <si>
    <t>Práce neoceněné ceníkovými položkami</t>
  </si>
  <si>
    <t>hod</t>
  </si>
  <si>
    <t>Revize1</t>
  </si>
  <si>
    <t>Výchozí revize</t>
  </si>
  <si>
    <t>220320041</t>
  </si>
  <si>
    <t>Montáž hodin 2-stranných PD 423 tyčový závěs</t>
  </si>
  <si>
    <t>220370062</t>
  </si>
  <si>
    <t>Měření rozhlasového zařízení do 200 W bez měření</t>
  </si>
  <si>
    <t>220370104</t>
  </si>
  <si>
    <t>Funkční přezkoušení rozhlasového zařízení RU po zkompletování a zesílení do výkonu 400 W</t>
  </si>
  <si>
    <t>220370421</t>
  </si>
  <si>
    <t>Montáž jednotky zesilovače 100 W</t>
  </si>
  <si>
    <t>220370442</t>
  </si>
  <si>
    <t>Montáž podhledového reproduktoru</t>
  </si>
  <si>
    <t>220370476</t>
  </si>
  <si>
    <t>Montáž regulátoru hlasitosti na panel</t>
  </si>
  <si>
    <t>220522507</t>
  </si>
  <si>
    <t>Měření a protokoly</t>
  </si>
  <si>
    <t>220730001</t>
  </si>
  <si>
    <t>Montáž účastnické zásuvky</t>
  </si>
  <si>
    <t>ANT1</t>
  </si>
  <si>
    <t>Účastnická zásuvka</t>
  </si>
  <si>
    <t>HOD1</t>
  </si>
  <si>
    <t>Podružné hodiny</t>
  </si>
  <si>
    <t>ANT2</t>
  </si>
  <si>
    <t>Sekundární zesilovač</t>
  </si>
  <si>
    <t>ANT3</t>
  </si>
  <si>
    <t>Koaxiální kabel PRG</t>
  </si>
  <si>
    <t>ANT4</t>
  </si>
  <si>
    <t>Koaxiální kabel H125</t>
  </si>
  <si>
    <t>220730200</t>
  </si>
  <si>
    <t>Montáž montážní desky zesilovače</t>
  </si>
  <si>
    <t>220730201</t>
  </si>
  <si>
    <t>Montáž nosné desky zesilovače</t>
  </si>
  <si>
    <t>220730222</t>
  </si>
  <si>
    <t>Montáž koaxiálního kabelu v trubce do 7 mm</t>
  </si>
  <si>
    <t>220730223</t>
  </si>
  <si>
    <t>Montáž kabelu v trubce PENFLEX přes 7 mm</t>
  </si>
  <si>
    <t>220730325</t>
  </si>
  <si>
    <t>Kontrola parametru zesilovací soupravy</t>
  </si>
  <si>
    <t>220730331</t>
  </si>
  <si>
    <t>Připojení soupravy na silnoproudý rozvod</t>
  </si>
  <si>
    <t>220730341</t>
  </si>
  <si>
    <t>Připojení zástrčky napáječe</t>
  </si>
  <si>
    <t>220730365</t>
  </si>
  <si>
    <t>Montáž pasivního dílu primárního a sekundárního rozvodu STR, TKR</t>
  </si>
  <si>
    <t>ANT5</t>
  </si>
  <si>
    <t>Pasivní odbočovač</t>
  </si>
  <si>
    <t>ANT6</t>
  </si>
  <si>
    <t>Pasivní rozbočovač</t>
  </si>
  <si>
    <t>ANT7</t>
  </si>
  <si>
    <t>Zakončovací člen</t>
  </si>
  <si>
    <t>220730371</t>
  </si>
  <si>
    <t>Montáž zakončovacího členu 75 Ohm</t>
  </si>
  <si>
    <t>220730382</t>
  </si>
  <si>
    <t>Montáž kabelu do spoje, konektoru PENFLEX do 7 mm</t>
  </si>
  <si>
    <t>220730383</t>
  </si>
  <si>
    <t>Montáž kabelu do spoje, konektoru PENFLEX přes 7 mm</t>
  </si>
  <si>
    <t>220730391</t>
  </si>
  <si>
    <t>Měření útlumového článku</t>
  </si>
  <si>
    <t>220730396</t>
  </si>
  <si>
    <t>Měření TV signálu pro 1 program</t>
  </si>
  <si>
    <t>220730402</t>
  </si>
  <si>
    <t>Závěrečné měření sekundárního zesilovače</t>
  </si>
  <si>
    <t>220730403</t>
  </si>
  <si>
    <t>Závěrečné měření sekundární sítě</t>
  </si>
  <si>
    <t>220730406</t>
  </si>
  <si>
    <t>Závěrečné měření na účastnické zásuvce - všechny kanály</t>
  </si>
  <si>
    <t>AUDIO1</t>
  </si>
  <si>
    <t>Podhledový reproduktor 100V, 6W</t>
  </si>
  <si>
    <t>AUDIO3</t>
  </si>
  <si>
    <t>Regulátor hlasitosti</t>
  </si>
  <si>
    <t>PM</t>
  </si>
  <si>
    <t>Přidružený materiál</t>
  </si>
  <si>
    <t>%</t>
  </si>
  <si>
    <t>PPV</t>
  </si>
  <si>
    <t>Podíl přidružených výkonů</t>
  </si>
  <si>
    <t>13_0</t>
  </si>
  <si>
    <t>Montáž nehořlavého rozváděče EW30pro posilový zdroj a baterku</t>
  </si>
  <si>
    <t>Montáž krabice EW30</t>
  </si>
  <si>
    <t>Nehořlavá krabice čtvercová - EW30</t>
  </si>
  <si>
    <t>Rozváděč nehořlavý a pasivně chlazený - EW30</t>
  </si>
  <si>
    <t>220260701</t>
  </si>
  <si>
    <t>Montáž kabelového žlabu ocelového - s funkční integritou 50 x 25 mm</t>
  </si>
  <si>
    <t>220280414</t>
  </si>
  <si>
    <t>Montáž kabelu s funkční integritou 1x2x0,5 do žlabu s funk. integritou</t>
  </si>
  <si>
    <t>220280417</t>
  </si>
  <si>
    <t>Montáž kabelu s funkční integritou 5x2x0,5 do žlabu s funk. integritou</t>
  </si>
  <si>
    <t>220280511</t>
  </si>
  <si>
    <t>Montáž kabelu JY(St)Y 2x08 do žlabu</t>
  </si>
  <si>
    <t>220301023</t>
  </si>
  <si>
    <t>Montáž elektroinstalační lišta L 70</t>
  </si>
  <si>
    <t>220330101</t>
  </si>
  <si>
    <t>Montáž tlačítkového hlásiče na omítku</t>
  </si>
  <si>
    <t>EPS1</t>
  </si>
  <si>
    <t>Tlačítkový hlásič požáru do obyč. prostředí</t>
  </si>
  <si>
    <t>220330111</t>
  </si>
  <si>
    <t>Montáž zásuvky hlásiče na omítku</t>
  </si>
  <si>
    <t>EPS2</t>
  </si>
  <si>
    <t>Zásuvka aut. hlásiče</t>
  </si>
  <si>
    <t>338 96-3 Elektrický ohradník</t>
  </si>
  <si>
    <t>338963111R00</t>
  </si>
  <si>
    <t>...montáž izolátoru</t>
  </si>
  <si>
    <t>823-1</t>
  </si>
  <si>
    <t>EPS3</t>
  </si>
  <si>
    <t>Izolátor</t>
  </si>
  <si>
    <t>220330137</t>
  </si>
  <si>
    <t>Montáž štítku k hlásičům</t>
  </si>
  <si>
    <t>220330191</t>
  </si>
  <si>
    <t>Měření 1 úseku smyčky</t>
  </si>
  <si>
    <t>220330206</t>
  </si>
  <si>
    <t>Přezkoušení čidla automatického hlásiče</t>
  </si>
  <si>
    <t>220330324</t>
  </si>
  <si>
    <t>Montáž poplachové sirény</t>
  </si>
  <si>
    <t>EPS4</t>
  </si>
  <si>
    <t>Siréna EPS</t>
  </si>
  <si>
    <t>220330341</t>
  </si>
  <si>
    <t>Zkoušení požární ústředny  do 8 smyček</t>
  </si>
  <si>
    <t>220330361</t>
  </si>
  <si>
    <t>Montáž vložky do automatického hlásiče</t>
  </si>
  <si>
    <t>EPS5</t>
  </si>
  <si>
    <t>Automatický optokouřový hlásič požáru</t>
  </si>
  <si>
    <t>220330382</t>
  </si>
  <si>
    <t>Revize požární ústředny pro 8 smyček</t>
  </si>
  <si>
    <t>220410106S</t>
  </si>
  <si>
    <t>Montáž posilového certifikovaného zdroje</t>
  </si>
  <si>
    <t>EPS6</t>
  </si>
  <si>
    <t>Certifikovaný posilový zdroj 230VAC / 24VDC</t>
  </si>
  <si>
    <t>220410531</t>
  </si>
  <si>
    <t>Montáž akubaterie 24 V do 50 Ah</t>
  </si>
  <si>
    <t>EPS7</t>
  </si>
  <si>
    <t>Akubaterie 12V/14Ah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</si>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</sst>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color indexed="9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39" xfId="0" applyNumberFormat="1" applyFont="1" applyBorder="1" applyAlignment="1">
      <alignment vertical="center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7" fillId="0" borderId="9" xfId="0" applyNumberFormat="1" applyFont="1" applyBorder="1"/>
    <xf numFmtId="49" fontId="7" fillId="0" borderId="0" xfId="0" applyNumberFormat="1" applyFont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8" xfId="0" applyNumberFormat="1" applyFont="1" applyBorder="1"/>
    <xf numFmtId="164" fontId="7" fillId="0" borderId="29" xfId="0" applyNumberFormat="1" applyFont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164" fontId="7" fillId="4" borderId="53" xfId="0" applyNumberFormat="1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0" fontId="7" fillId="4" borderId="56" xfId="0" applyFont="1" applyFill="1" applyBorder="1"/>
    <xf numFmtId="49" fontId="7" fillId="4" borderId="56" xfId="0" applyNumberFormat="1" applyFont="1" applyFill="1" applyBorder="1"/>
    <xf numFmtId="0" fontId="7" fillId="4" borderId="57" xfId="0" applyFont="1" applyFill="1" applyBorder="1"/>
    <xf numFmtId="164" fontId="7" fillId="4" borderId="58" xfId="0" applyNumberFormat="1" applyFont="1" applyFill="1" applyBorder="1"/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9" xfId="0" applyFill="1" applyBorder="1" applyAlignment="1">
      <alignment vertical="top"/>
    </xf>
    <xf numFmtId="0" fontId="0" fillId="4" borderId="60" xfId="0" applyFill="1" applyBorder="1" applyAlignment="1">
      <alignment vertical="top"/>
    </xf>
    <xf numFmtId="0" fontId="0" fillId="4" borderId="60" xfId="0" applyFill="1" applyBorder="1" applyAlignment="1">
      <alignment horizontal="center" vertical="top"/>
    </xf>
    <xf numFmtId="49" fontId="0" fillId="4" borderId="60" xfId="0" applyNumberFormat="1" applyFill="1" applyBorder="1" applyAlignment="1">
      <alignment vertical="top"/>
    </xf>
    <xf numFmtId="0" fontId="0" fillId="4" borderId="62" xfId="0" applyFill="1" applyBorder="1" applyAlignment="1">
      <alignment vertical="top"/>
    </xf>
    <xf numFmtId="0" fontId="18" fillId="0" borderId="0" xfId="0" applyFont="1"/>
    <xf numFmtId="0" fontId="0" fillId="0" borderId="37" xfId="0" applyBorder="1" applyAlignment="1">
      <alignment vertical="top"/>
    </xf>
    <xf numFmtId="49" fontId="17" fillId="0" borderId="0" xfId="0" applyNumberFormat="1" applyFont="1" applyAlignment="1">
      <alignment vertical="top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60" xfId="0" applyNumberFormat="1" applyFill="1" applyBorder="1" applyAlignment="1">
      <alignment vertical="top" wrapText="1"/>
    </xf>
    <xf numFmtId="0" fontId="0" fillId="4" borderId="61" xfId="0" applyFill="1" applyBorder="1" applyAlignment="1">
      <alignment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0" borderId="37" xfId="0" applyNumberForma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0" fillId="0" borderId="42" xfId="0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0" fillId="0" borderId="42" xfId="0" applyNumberFormat="1" applyBorder="1" applyAlignment="1">
      <alignment vertical="top" shrinkToFit="1"/>
    </xf>
    <xf numFmtId="4" fontId="0" fillId="4" borderId="4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0" fillId="0" borderId="42" xfId="0" applyNumberFormat="1" applyBorder="1" applyAlignment="1">
      <alignment vertical="top" shrinkToFit="1"/>
    </xf>
    <xf numFmtId="4" fontId="0" fillId="0" borderId="37" xfId="0" applyNumberFormat="1" applyBorder="1" applyAlignment="1">
      <alignment vertical="top" shrinkToFit="1"/>
    </xf>
    <xf numFmtId="0" fontId="14" fillId="4" borderId="64" xfId="0" applyFont="1" applyFill="1" applyBorder="1"/>
    <xf numFmtId="49" fontId="14" fillId="4" borderId="65" xfId="0" applyNumberFormat="1" applyFont="1" applyFill="1" applyBorder="1"/>
    <xf numFmtId="0" fontId="14" fillId="4" borderId="65" xfId="0" applyFont="1" applyFill="1" applyBorder="1" applyAlignment="1">
      <alignment horizontal="center"/>
    </xf>
    <xf numFmtId="0" fontId="14" fillId="4" borderId="65" xfId="0" applyFont="1" applyFill="1" applyBorder="1"/>
    <xf numFmtId="4" fontId="14" fillId="4" borderId="66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0" fillId="0" borderId="42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4" fillId="4" borderId="65" xfId="0" applyNumberFormat="1" applyFont="1" applyFill="1" applyBorder="1" applyAlignment="1">
      <alignment horizontal="left"/>
    </xf>
    <xf numFmtId="0" fontId="0" fillId="4" borderId="47" xfId="0" applyFill="1" applyBorder="1" applyAlignment="1">
      <alignment vertical="top"/>
    </xf>
    <xf numFmtId="0" fontId="17" fillId="0" borderId="63" xfId="0" applyFont="1" applyBorder="1" applyAlignment="1">
      <alignment vertical="top"/>
    </xf>
    <xf numFmtId="0" fontId="18" fillId="0" borderId="63" xfId="0" applyFont="1" applyBorder="1" applyAlignment="1">
      <alignment vertical="top"/>
    </xf>
    <xf numFmtId="4" fontId="0" fillId="4" borderId="67" xfId="0" applyNumberFormat="1" applyFill="1" applyBorder="1" applyAlignment="1">
      <alignment vertical="top" shrinkToFit="1"/>
    </xf>
    <xf numFmtId="4" fontId="18" fillId="0" borderId="68" xfId="0" applyNumberFormat="1" applyFont="1" applyBorder="1" applyAlignment="1">
      <alignment vertical="top" shrinkToFit="1"/>
    </xf>
    <xf numFmtId="0" fontId="0" fillId="4" borderId="60" xfId="0" applyFill="1" applyBorder="1" applyAlignment="1">
      <alignment vertical="top" wrapText="1"/>
    </xf>
    <xf numFmtId="0" fontId="0" fillId="4" borderId="60" xfId="0" applyFill="1" applyBorder="1" applyAlignment="1">
      <alignment wrapText="1"/>
    </xf>
    <xf numFmtId="0" fontId="0" fillId="4" borderId="49" xfId="0" applyFill="1" applyBorder="1" applyAlignment="1">
      <alignment vertical="top"/>
    </xf>
    <xf numFmtId="49" fontId="0" fillId="4" borderId="50" xfId="0" applyNumberFormat="1" applyFill="1" applyBorder="1" applyAlignment="1">
      <alignment vertical="top"/>
    </xf>
    <xf numFmtId="4" fontId="0" fillId="0" borderId="69" xfId="0" applyNumberFormat="1" applyBorder="1" applyAlignment="1">
      <alignment vertical="top"/>
    </xf>
    <xf numFmtId="4" fontId="0" fillId="0" borderId="70" xfId="0" applyNumberFormat="1" applyBorder="1" applyAlignment="1">
      <alignment vertical="top"/>
    </xf>
    <xf numFmtId="4" fontId="0" fillId="0" borderId="71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73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74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8" xfId="0" applyNumberFormat="1" applyFont="1" applyFill="1" applyBorder="1"/>
    <xf numFmtId="0" fontId="22" fillId="0" borderId="0" xfId="0" applyNumberFormat="1" applyFont="1" applyAlignment="1">
      <alignment wrapText="1"/>
    </xf>
    <xf numFmtId="49" fontId="14" fillId="0" borderId="0" xfId="0" applyNumberFormat="1" applyFont="1" applyAlignment="1">
      <alignment vertical="top"/>
    </xf>
    <xf numFmtId="0" fontId="18" fillId="0" borderId="12" xfId="0" applyFont="1" applyBorder="1"/>
    <xf numFmtId="49" fontId="18" fillId="0" borderId="11" xfId="0" applyNumberFormat="1" applyFont="1" applyBorder="1"/>
    <xf numFmtId="0" fontId="18" fillId="0" borderId="13" xfId="0" applyFont="1" applyBorder="1"/>
    <xf numFmtId="49" fontId="18" fillId="0" borderId="48" xfId="0" applyNumberFormat="1" applyFont="1" applyBorder="1"/>
    <xf numFmtId="166" fontId="18" fillId="0" borderId="29" xfId="0" applyNumberFormat="1" applyFont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18" fillId="4" borderId="54" xfId="0" applyFont="1" applyFill="1" applyBorder="1"/>
    <xf numFmtId="0" fontId="18" fillId="4" borderId="55" xfId="0" applyFont="1" applyFill="1" applyBorder="1"/>
    <xf numFmtId="0" fontId="18" fillId="4" borderId="56" xfId="0" applyFont="1" applyFill="1" applyBorder="1"/>
    <xf numFmtId="49" fontId="18" fillId="4" borderId="56" xfId="0" applyNumberFormat="1" applyFont="1" applyFill="1" applyBorder="1"/>
    <xf numFmtId="0" fontId="18" fillId="4" borderId="57" xfId="0" applyFont="1" applyFill="1" applyBorder="1"/>
    <xf numFmtId="166" fontId="18" fillId="4" borderId="58" xfId="0" applyNumberFormat="1" applyFont="1" applyFill="1" applyBorder="1"/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0" fontId="14" fillId="0" borderId="0" xfId="0" applyNumberFormat="1" applyFont="1" applyAlignment="1">
      <alignment vertical="top" wrapTex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8" fillId="5" borderId="37" xfId="0" applyNumberFormat="1" applyFont="1" applyFill="1" applyBorder="1" applyAlignment="1" applyProtection="1">
      <alignment horizontal="left" vertical="top" wrapText="1"/>
      <protection locked="0"/>
    </xf>
    <xf numFmtId="49" fontId="18" fillId="5" borderId="0" xfId="0" applyNumberFormat="1" applyFont="1" applyFill="1" applyBorder="1" applyAlignment="1" applyProtection="1">
      <alignment vertical="top" shrinkToFit="1"/>
      <protection locked="0"/>
    </xf>
    <xf numFmtId="165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0" xfId="0" applyNumberFormat="1" applyFont="1" applyFill="1" applyBorder="1" applyAlignment="1" applyProtection="1">
      <alignment vertical="top" shrinkToFit="1"/>
      <protection locked="0"/>
    </xf>
    <xf numFmtId="4" fontId="18" fillId="5" borderId="38" xfId="0" applyNumberFormat="1" applyFont="1" applyFill="1" applyBorder="1" applyAlignment="1" applyProtection="1">
      <alignment vertical="top" shrinkToFit="1"/>
      <protection locked="0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18" fillId="5" borderId="24" xfId="0" applyNumberFormat="1" applyFont="1" applyFill="1" applyBorder="1" applyAlignment="1" applyProtection="1">
      <alignment horizontal="left" vertical="top" wrapText="1"/>
      <protection locked="0"/>
    </xf>
    <xf numFmtId="49" fontId="18" fillId="5" borderId="25" xfId="0" applyNumberFormat="1" applyFont="1" applyFill="1" applyBorder="1" applyAlignment="1" applyProtection="1">
      <alignment vertical="top" shrinkToFit="1"/>
      <protection locked="0"/>
    </xf>
    <xf numFmtId="165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25" xfId="0" applyNumberFormat="1" applyFont="1" applyFill="1" applyBorder="1" applyAlignment="1" applyProtection="1">
      <alignment vertical="top" shrinkToFit="1"/>
      <protection locked="0"/>
    </xf>
    <xf numFmtId="4" fontId="18" fillId="5" borderId="72" xfId="0" applyNumberFormat="1" applyFont="1" applyFill="1" applyBorder="1" applyAlignment="1" applyProtection="1">
      <alignment vertical="top" shrinkToFit="1"/>
      <protection locked="0"/>
    </xf>
    <xf numFmtId="0" fontId="21" fillId="0" borderId="37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4" fontId="21" fillId="0" borderId="0" xfId="0" applyNumberFormat="1" applyFont="1" applyBorder="1" applyAlignment="1">
      <alignment vertical="top" wrapText="1" shrinkToFit="1"/>
    </xf>
    <xf numFmtId="4" fontId="21" fillId="0" borderId="38" xfId="0" applyNumberFormat="1" applyFont="1" applyBorder="1" applyAlignment="1">
      <alignment vertical="top" wrapText="1" shrinkToFi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B8" sqref="B8:G8"/>
    </sheetView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50" t="s">
        <v>0</v>
      </c>
      <c r="C5" s="250"/>
      <c r="D5" s="250"/>
      <c r="E5" s="250"/>
      <c r="F5" s="250"/>
      <c r="G5" s="251"/>
      <c r="H5" s="15"/>
    </row>
    <row r="6" spans="1:8" x14ac:dyDescent="0.2">
      <c r="A6" s="20" t="s">
        <v>6</v>
      </c>
      <c r="B6" s="252"/>
      <c r="C6" s="252"/>
      <c r="D6" s="252"/>
      <c r="E6" s="252"/>
      <c r="F6" s="252"/>
      <c r="G6" s="253"/>
      <c r="H6" s="15"/>
    </row>
    <row r="7" spans="1:8" x14ac:dyDescent="0.2">
      <c r="A7" s="20" t="s">
        <v>7</v>
      </c>
      <c r="B7" s="252"/>
      <c r="C7" s="252"/>
      <c r="D7" s="252"/>
      <c r="E7" s="252"/>
      <c r="F7" s="252"/>
      <c r="G7" s="253"/>
      <c r="H7" s="15"/>
    </row>
    <row r="8" spans="1:8" x14ac:dyDescent="0.2">
      <c r="A8" s="20" t="s">
        <v>8</v>
      </c>
      <c r="B8" s="252"/>
      <c r="C8" s="252"/>
      <c r="D8" s="252"/>
      <c r="E8" s="252"/>
      <c r="F8" s="252"/>
      <c r="G8" s="253"/>
      <c r="H8" s="15"/>
    </row>
    <row r="9" spans="1:8" x14ac:dyDescent="0.2">
      <c r="A9" s="20" t="s">
        <v>9</v>
      </c>
      <c r="B9" s="252"/>
      <c r="C9" s="252"/>
      <c r="D9" s="252"/>
      <c r="E9" s="252"/>
      <c r="F9" s="252"/>
      <c r="G9" s="253"/>
      <c r="H9" s="15"/>
    </row>
    <row r="10" spans="1:8" x14ac:dyDescent="0.2">
      <c r="A10" s="20" t="s">
        <v>10</v>
      </c>
      <c r="B10" s="252"/>
      <c r="C10" s="252"/>
      <c r="D10" s="252"/>
      <c r="E10" s="252"/>
      <c r="F10" s="252"/>
      <c r="G10" s="253"/>
      <c r="H10" s="15"/>
    </row>
    <row r="11" spans="1:8" x14ac:dyDescent="0.2">
      <c r="A11" s="20" t="s">
        <v>11</v>
      </c>
      <c r="B11" s="242"/>
      <c r="C11" s="242"/>
      <c r="D11" s="242"/>
      <c r="E11" s="242"/>
      <c r="F11" s="242"/>
      <c r="G11" s="243"/>
      <c r="H11" s="15"/>
    </row>
    <row r="12" spans="1:8" x14ac:dyDescent="0.2">
      <c r="A12" s="20" t="s">
        <v>12</v>
      </c>
      <c r="B12" s="244"/>
      <c r="C12" s="245"/>
      <c r="D12" s="245"/>
      <c r="E12" s="245"/>
      <c r="F12" s="245"/>
      <c r="G12" s="246"/>
      <c r="H12" s="15"/>
    </row>
    <row r="13" spans="1:8" ht="13.5" thickBot="1" x14ac:dyDescent="0.25">
      <c r="A13" s="21" t="s">
        <v>13</v>
      </c>
      <c r="B13" s="247"/>
      <c r="C13" s="247"/>
      <c r="D13" s="247"/>
      <c r="E13" s="247"/>
      <c r="F13" s="247"/>
      <c r="G13" s="248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49" t="s">
        <v>39</v>
      </c>
      <c r="B17" s="249"/>
      <c r="C17" s="249"/>
      <c r="D17" s="249"/>
      <c r="E17" s="249"/>
      <c r="F17" s="249"/>
      <c r="G17" s="249"/>
      <c r="H17" s="15"/>
    </row>
  </sheetData>
  <sheetProtection algorithmName="SHA-512" hashValue="SvhJnVEYYpbR3scMGoI3kY7aNBXN4VCwRMm2s6Q/Y7rE3FyijvK55h+9XKX4h5QoDzrH8XvInZR4QHV7ZN/HOQ==" saltValue="FvbyChd2zGD0NstgbSCzYQ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79"/>
  <sheetViews>
    <sheetView showGridLines="0" topLeftCell="B1" zoomScaleNormal="100" zoomScaleSheetLayoutView="75" workbookViewId="0">
      <selection activeCell="B1" sqref="B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40</v>
      </c>
      <c r="F5" s="80" t="s">
        <v>42</v>
      </c>
      <c r="G5" s="11"/>
      <c r="I5" s="11"/>
    </row>
    <row r="6" spans="1:14" ht="13.5" customHeight="1" x14ac:dyDescent="0.25">
      <c r="B6" s="10"/>
      <c r="C6" s="37"/>
      <c r="D6" s="79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12"/>
      <c r="H15" s="13" t="s">
        <v>2</v>
      </c>
      <c r="J15" s="52"/>
    </row>
    <row r="16" spans="1:14" ht="12" customHeight="1" x14ac:dyDescent="0.2">
      <c r="C16" s="13"/>
      <c r="D16" s="12"/>
      <c r="H16" s="13" t="s">
        <v>3</v>
      </c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1"/>
      <c r="B21" s="82" t="s">
        <v>19</v>
      </c>
      <c r="C21" s="83"/>
      <c r="D21" s="83"/>
      <c r="E21" s="84"/>
      <c r="F21" s="85"/>
      <c r="G21" s="85"/>
      <c r="H21" s="92" t="s">
        <v>20</v>
      </c>
      <c r="I21" s="93" t="s">
        <v>21</v>
      </c>
      <c r="J21" s="94" t="s">
        <v>22</v>
      </c>
    </row>
    <row r="22" spans="1:16" x14ac:dyDescent="0.2">
      <c r="A22" s="89"/>
      <c r="B22" s="89" t="s">
        <v>43</v>
      </c>
      <c r="C22" s="90"/>
      <c r="D22" s="90"/>
      <c r="E22" s="90"/>
      <c r="F22" s="90"/>
      <c r="G22" s="91"/>
      <c r="H22" s="95"/>
      <c r="I22" s="96">
        <v>1</v>
      </c>
      <c r="J22" s="97"/>
    </row>
    <row r="23" spans="1:16" x14ac:dyDescent="0.2">
      <c r="A23" s="89"/>
      <c r="B23" s="89" t="s">
        <v>40</v>
      </c>
      <c r="C23" s="90" t="s">
        <v>44</v>
      </c>
      <c r="D23" s="90"/>
      <c r="E23" s="90"/>
      <c r="F23" s="90"/>
      <c r="G23" s="91"/>
      <c r="H23" s="95" t="s">
        <v>45</v>
      </c>
      <c r="I23" s="96">
        <v>7</v>
      </c>
      <c r="J23" s="97">
        <f>'Rekapitulace Objekt 02'!H28</f>
        <v>0</v>
      </c>
      <c r="O23" t="s">
        <v>1108</v>
      </c>
      <c r="P23" t="s">
        <v>1108</v>
      </c>
    </row>
    <row r="24" spans="1:16" ht="25.5" customHeight="1" x14ac:dyDescent="0.25">
      <c r="A24" s="99"/>
      <c r="B24" s="257" t="s">
        <v>46</v>
      </c>
      <c r="C24" s="258"/>
      <c r="D24" s="258"/>
      <c r="E24" s="258"/>
      <c r="F24" s="100"/>
      <c r="G24" s="101"/>
      <c r="H24" s="102"/>
      <c r="I24" s="103"/>
      <c r="J24" s="98">
        <f>SUM(J22:J23)</f>
        <v>0</v>
      </c>
    </row>
    <row r="33" spans="1:10" ht="15.75" x14ac:dyDescent="0.25">
      <c r="B33" s="104" t="s">
        <v>47</v>
      </c>
    </row>
    <row r="35" spans="1:10" ht="25.5" customHeight="1" x14ac:dyDescent="0.2">
      <c r="A35" s="105"/>
      <c r="B35" s="106" t="s">
        <v>48</v>
      </c>
      <c r="C35" s="107" t="s">
        <v>49</v>
      </c>
      <c r="D35" s="107"/>
      <c r="E35" s="107"/>
      <c r="F35" s="107"/>
      <c r="G35" s="108"/>
      <c r="H35" s="108"/>
      <c r="I35" s="108"/>
      <c r="J35" s="109" t="s">
        <v>50</v>
      </c>
    </row>
    <row r="36" spans="1:10" ht="25.5" customHeight="1" x14ac:dyDescent="0.2">
      <c r="A36" s="110"/>
      <c r="B36" s="111" t="s">
        <v>51</v>
      </c>
      <c r="C36" s="259" t="s">
        <v>52</v>
      </c>
      <c r="D36" s="259"/>
      <c r="E36" s="259"/>
      <c r="F36" s="260"/>
      <c r="G36" s="261"/>
      <c r="H36" s="261"/>
      <c r="I36" s="261"/>
      <c r="J36" s="112">
        <f>'02 1.4.2 Pol'!F8</f>
        <v>0</v>
      </c>
    </row>
    <row r="37" spans="1:10" ht="25.5" customHeight="1" x14ac:dyDescent="0.2">
      <c r="A37" s="110"/>
      <c r="B37" s="110" t="s">
        <v>53</v>
      </c>
      <c r="C37" s="254" t="s">
        <v>54</v>
      </c>
      <c r="D37" s="254"/>
      <c r="E37" s="254"/>
      <c r="F37" s="255"/>
      <c r="G37" s="256"/>
      <c r="H37" s="256"/>
      <c r="I37" s="256"/>
      <c r="J37" s="113">
        <f>'02 1.4.3 Pol'!F8</f>
        <v>0</v>
      </c>
    </row>
    <row r="38" spans="1:10" ht="25.5" customHeight="1" x14ac:dyDescent="0.2">
      <c r="A38" s="110"/>
      <c r="B38" s="110" t="s">
        <v>53</v>
      </c>
      <c r="C38" s="254" t="s">
        <v>55</v>
      </c>
      <c r="D38" s="254"/>
      <c r="E38" s="254"/>
      <c r="F38" s="255"/>
      <c r="G38" s="256"/>
      <c r="H38" s="256"/>
      <c r="I38" s="256"/>
      <c r="J38" s="113">
        <f>'02 1.4.1 Pol'!F8</f>
        <v>0</v>
      </c>
    </row>
    <row r="39" spans="1:10" ht="25.5" customHeight="1" x14ac:dyDescent="0.2">
      <c r="A39" s="110"/>
      <c r="B39" s="110" t="s">
        <v>53</v>
      </c>
      <c r="C39" s="254" t="s">
        <v>56</v>
      </c>
      <c r="D39" s="254"/>
      <c r="E39" s="254"/>
      <c r="F39" s="255"/>
      <c r="G39" s="256"/>
      <c r="H39" s="256"/>
      <c r="I39" s="256"/>
      <c r="J39" s="113">
        <f>'02 1.1.1 Pol'!F8</f>
        <v>0</v>
      </c>
    </row>
    <row r="40" spans="1:10" ht="25.5" customHeight="1" x14ac:dyDescent="0.2">
      <c r="A40" s="110"/>
      <c r="B40" s="110" t="s">
        <v>57</v>
      </c>
      <c r="C40" s="254" t="s">
        <v>58</v>
      </c>
      <c r="D40" s="254"/>
      <c r="E40" s="254"/>
      <c r="F40" s="255"/>
      <c r="G40" s="256"/>
      <c r="H40" s="256"/>
      <c r="I40" s="256"/>
      <c r="J40" s="113">
        <f>'02 1.4.1 Pol'!F44</f>
        <v>0</v>
      </c>
    </row>
    <row r="41" spans="1:10" ht="25.5" customHeight="1" x14ac:dyDescent="0.2">
      <c r="A41" s="110"/>
      <c r="B41" s="110" t="s">
        <v>57</v>
      </c>
      <c r="C41" s="254" t="s">
        <v>59</v>
      </c>
      <c r="D41" s="254"/>
      <c r="E41" s="254"/>
      <c r="F41" s="255"/>
      <c r="G41" s="256"/>
      <c r="H41" s="256"/>
      <c r="I41" s="256"/>
      <c r="J41" s="113">
        <f>'02 1.1.1 Pol'!F26</f>
        <v>0</v>
      </c>
    </row>
    <row r="42" spans="1:10" ht="25.5" customHeight="1" x14ac:dyDescent="0.2">
      <c r="A42" s="110"/>
      <c r="B42" s="110" t="s">
        <v>60</v>
      </c>
      <c r="C42" s="254" t="s">
        <v>61</v>
      </c>
      <c r="D42" s="254"/>
      <c r="E42" s="254"/>
      <c r="F42" s="255"/>
      <c r="G42" s="256"/>
      <c r="H42" s="256"/>
      <c r="I42" s="256"/>
      <c r="J42" s="113">
        <f>'02 1.4.3 Pol'!F33</f>
        <v>0</v>
      </c>
    </row>
    <row r="43" spans="1:10" ht="25.5" customHeight="1" x14ac:dyDescent="0.2">
      <c r="A43" s="110"/>
      <c r="B43" s="110" t="s">
        <v>60</v>
      </c>
      <c r="C43" s="254" t="s">
        <v>62</v>
      </c>
      <c r="D43" s="254"/>
      <c r="E43" s="254"/>
      <c r="F43" s="255"/>
      <c r="G43" s="256"/>
      <c r="H43" s="256"/>
      <c r="I43" s="256"/>
      <c r="J43" s="113">
        <f>'02 1.1.1 Pol'!F43</f>
        <v>0</v>
      </c>
    </row>
    <row r="44" spans="1:10" ht="25.5" customHeight="1" x14ac:dyDescent="0.2">
      <c r="A44" s="110"/>
      <c r="B44" s="110" t="s">
        <v>60</v>
      </c>
      <c r="C44" s="254" t="s">
        <v>63</v>
      </c>
      <c r="D44" s="254"/>
      <c r="E44" s="254"/>
      <c r="F44" s="255"/>
      <c r="G44" s="256"/>
      <c r="H44" s="256"/>
      <c r="I44" s="256"/>
      <c r="J44" s="113">
        <f>'02 1.4.1 Pol'!F102</f>
        <v>0</v>
      </c>
    </row>
    <row r="45" spans="1:10" ht="25.5" customHeight="1" x14ac:dyDescent="0.2">
      <c r="A45" s="110"/>
      <c r="B45" s="110" t="s">
        <v>64</v>
      </c>
      <c r="C45" s="254" t="s">
        <v>65</v>
      </c>
      <c r="D45" s="254"/>
      <c r="E45" s="254"/>
      <c r="F45" s="255"/>
      <c r="G45" s="256"/>
      <c r="H45" s="256"/>
      <c r="I45" s="256"/>
      <c r="J45" s="113">
        <f>'02 1.4.3 Pol'!F37</f>
        <v>0</v>
      </c>
    </row>
    <row r="46" spans="1:10" ht="25.5" customHeight="1" x14ac:dyDescent="0.2">
      <c r="A46" s="110"/>
      <c r="B46" s="110" t="s">
        <v>64</v>
      </c>
      <c r="C46" s="254" t="s">
        <v>66</v>
      </c>
      <c r="D46" s="254"/>
      <c r="E46" s="254"/>
      <c r="F46" s="255"/>
      <c r="G46" s="256"/>
      <c r="H46" s="256"/>
      <c r="I46" s="256"/>
      <c r="J46" s="113">
        <f>'02 1.4.1 Pol'!F131</f>
        <v>0</v>
      </c>
    </row>
    <row r="47" spans="1:10" ht="25.5" customHeight="1" x14ac:dyDescent="0.2">
      <c r="A47" s="110"/>
      <c r="B47" s="110" t="s">
        <v>64</v>
      </c>
      <c r="C47" s="254" t="s">
        <v>67</v>
      </c>
      <c r="D47" s="254"/>
      <c r="E47" s="254"/>
      <c r="F47" s="255"/>
      <c r="G47" s="256"/>
      <c r="H47" s="256"/>
      <c r="I47" s="256"/>
      <c r="J47" s="113">
        <f>'02 1.1.1 Pol'!F109</f>
        <v>0</v>
      </c>
    </row>
    <row r="48" spans="1:10" ht="25.5" customHeight="1" x14ac:dyDescent="0.2">
      <c r="A48" s="110"/>
      <c r="B48" s="110" t="s">
        <v>68</v>
      </c>
      <c r="C48" s="254" t="s">
        <v>69</v>
      </c>
      <c r="D48" s="254"/>
      <c r="E48" s="254"/>
      <c r="F48" s="255"/>
      <c r="G48" s="256"/>
      <c r="H48" s="256"/>
      <c r="I48" s="256"/>
      <c r="J48" s="113">
        <f>'02 1.4.3 Pol'!F40</f>
        <v>0</v>
      </c>
    </row>
    <row r="49" spans="1:10" ht="25.5" customHeight="1" x14ac:dyDescent="0.2">
      <c r="A49" s="110"/>
      <c r="B49" s="110" t="s">
        <v>70</v>
      </c>
      <c r="C49" s="254" t="s">
        <v>71</v>
      </c>
      <c r="D49" s="254"/>
      <c r="E49" s="254"/>
      <c r="F49" s="255"/>
      <c r="G49" s="256"/>
      <c r="H49" s="256"/>
      <c r="I49" s="256"/>
      <c r="J49" s="113">
        <f>'02 1.4.3 Pol'!F45</f>
        <v>0</v>
      </c>
    </row>
    <row r="50" spans="1:10" ht="25.5" customHeight="1" x14ac:dyDescent="0.2">
      <c r="A50" s="110"/>
      <c r="B50" s="110" t="s">
        <v>70</v>
      </c>
      <c r="C50" s="254" t="s">
        <v>72</v>
      </c>
      <c r="D50" s="254"/>
      <c r="E50" s="254"/>
      <c r="F50" s="255"/>
      <c r="G50" s="256"/>
      <c r="H50" s="256"/>
      <c r="I50" s="256"/>
      <c r="J50" s="113">
        <f>'02 1.4.3 Pol'!F48</f>
        <v>0</v>
      </c>
    </row>
    <row r="51" spans="1:10" ht="25.5" customHeight="1" x14ac:dyDescent="0.2">
      <c r="A51" s="110"/>
      <c r="B51" s="110" t="s">
        <v>73</v>
      </c>
      <c r="C51" s="254" t="s">
        <v>74</v>
      </c>
      <c r="D51" s="254"/>
      <c r="E51" s="254"/>
      <c r="F51" s="255"/>
      <c r="G51" s="256"/>
      <c r="H51" s="256"/>
      <c r="I51" s="256"/>
      <c r="J51" s="113">
        <f>'02 1.1.1 Pol'!F150</f>
        <v>0</v>
      </c>
    </row>
    <row r="52" spans="1:10" ht="25.5" customHeight="1" x14ac:dyDescent="0.2">
      <c r="A52" s="110"/>
      <c r="B52" s="110" t="s">
        <v>75</v>
      </c>
      <c r="C52" s="254" t="s">
        <v>76</v>
      </c>
      <c r="D52" s="254"/>
      <c r="E52" s="254"/>
      <c r="F52" s="255"/>
      <c r="G52" s="256"/>
      <c r="H52" s="256"/>
      <c r="I52" s="256"/>
      <c r="J52" s="113">
        <f>'02 1.1.1 Pol'!F157</f>
        <v>0</v>
      </c>
    </row>
    <row r="53" spans="1:10" ht="25.5" customHeight="1" x14ac:dyDescent="0.2">
      <c r="A53" s="110"/>
      <c r="B53" s="110" t="s">
        <v>77</v>
      </c>
      <c r="C53" s="254" t="s">
        <v>78</v>
      </c>
      <c r="D53" s="254"/>
      <c r="E53" s="254"/>
      <c r="F53" s="255"/>
      <c r="G53" s="256"/>
      <c r="H53" s="256"/>
      <c r="I53" s="256"/>
      <c r="J53" s="113">
        <f>'02 1.1.1 Pol'!F172</f>
        <v>0</v>
      </c>
    </row>
    <row r="54" spans="1:10" ht="25.5" customHeight="1" x14ac:dyDescent="0.2">
      <c r="A54" s="110"/>
      <c r="B54" s="110" t="s">
        <v>79</v>
      </c>
      <c r="C54" s="254" t="s">
        <v>80</v>
      </c>
      <c r="D54" s="254"/>
      <c r="E54" s="254"/>
      <c r="F54" s="255"/>
      <c r="G54" s="256"/>
      <c r="H54" s="256"/>
      <c r="I54" s="256"/>
      <c r="J54" s="113">
        <f>'02 1.1.1 Pol'!F192</f>
        <v>0</v>
      </c>
    </row>
    <row r="55" spans="1:10" ht="25.5" customHeight="1" x14ac:dyDescent="0.2">
      <c r="A55" s="110"/>
      <c r="B55" s="110" t="s">
        <v>81</v>
      </c>
      <c r="C55" s="254" t="s">
        <v>82</v>
      </c>
      <c r="D55" s="254"/>
      <c r="E55" s="254"/>
      <c r="F55" s="255"/>
      <c r="G55" s="256"/>
      <c r="H55" s="256"/>
      <c r="I55" s="256"/>
      <c r="J55" s="113">
        <f>'02 1.4.3 Pol'!F69</f>
        <v>0</v>
      </c>
    </row>
    <row r="56" spans="1:10" ht="25.5" customHeight="1" x14ac:dyDescent="0.2">
      <c r="A56" s="110"/>
      <c r="B56" s="110" t="s">
        <v>83</v>
      </c>
      <c r="C56" s="254" t="s">
        <v>84</v>
      </c>
      <c r="D56" s="254"/>
      <c r="E56" s="254"/>
      <c r="F56" s="255"/>
      <c r="G56" s="256"/>
      <c r="H56" s="256"/>
      <c r="I56" s="256"/>
      <c r="J56" s="113">
        <f>'02 1.1.1 Pol'!F229</f>
        <v>0</v>
      </c>
    </row>
    <row r="57" spans="1:10" ht="25.5" customHeight="1" x14ac:dyDescent="0.2">
      <c r="A57" s="110"/>
      <c r="B57" s="110" t="s">
        <v>85</v>
      </c>
      <c r="C57" s="254" t="s">
        <v>86</v>
      </c>
      <c r="D57" s="254"/>
      <c r="E57" s="254"/>
      <c r="F57" s="255"/>
      <c r="G57" s="256"/>
      <c r="H57" s="256"/>
      <c r="I57" s="256"/>
      <c r="J57" s="113">
        <f>'02 1.1.1 Pol'!F232</f>
        <v>0</v>
      </c>
    </row>
    <row r="58" spans="1:10" ht="25.5" customHeight="1" x14ac:dyDescent="0.2">
      <c r="A58" s="110"/>
      <c r="B58" s="110" t="s">
        <v>87</v>
      </c>
      <c r="C58" s="254" t="s">
        <v>88</v>
      </c>
      <c r="D58" s="254"/>
      <c r="E58" s="254"/>
      <c r="F58" s="255"/>
      <c r="G58" s="256"/>
      <c r="H58" s="256"/>
      <c r="I58" s="256"/>
      <c r="J58" s="113">
        <f>'02 1.1.1 Pol'!F246</f>
        <v>0</v>
      </c>
    </row>
    <row r="59" spans="1:10" ht="25.5" customHeight="1" x14ac:dyDescent="0.2">
      <c r="A59" s="110"/>
      <c r="B59" s="110" t="s">
        <v>89</v>
      </c>
      <c r="C59" s="254" t="s">
        <v>90</v>
      </c>
      <c r="D59" s="254"/>
      <c r="E59" s="254"/>
      <c r="F59" s="255"/>
      <c r="G59" s="256"/>
      <c r="H59" s="256"/>
      <c r="I59" s="256"/>
      <c r="J59" s="113">
        <f>'02 1.4.3 Pol'!F63</f>
        <v>0</v>
      </c>
    </row>
    <row r="60" spans="1:10" ht="25.5" customHeight="1" x14ac:dyDescent="0.2">
      <c r="A60" s="110"/>
      <c r="B60" s="110" t="s">
        <v>91</v>
      </c>
      <c r="C60" s="254" t="s">
        <v>92</v>
      </c>
      <c r="D60" s="254"/>
      <c r="E60" s="254"/>
      <c r="F60" s="255"/>
      <c r="G60" s="256"/>
      <c r="H60" s="256"/>
      <c r="I60" s="256"/>
      <c r="J60" s="113">
        <f>'02 1.1.1 Pol'!F326</f>
        <v>0</v>
      </c>
    </row>
    <row r="61" spans="1:10" ht="25.5" customHeight="1" x14ac:dyDescent="0.2">
      <c r="A61" s="110"/>
      <c r="B61" s="110" t="s">
        <v>93</v>
      </c>
      <c r="C61" s="254" t="s">
        <v>94</v>
      </c>
      <c r="D61" s="254"/>
      <c r="E61" s="254"/>
      <c r="F61" s="255"/>
      <c r="G61" s="256"/>
      <c r="H61" s="256"/>
      <c r="I61" s="256"/>
      <c r="J61" s="113">
        <f>'02 1.1.1 Pol'!F350</f>
        <v>0</v>
      </c>
    </row>
    <row r="62" spans="1:10" ht="25.5" customHeight="1" x14ac:dyDescent="0.2">
      <c r="A62" s="110"/>
      <c r="B62" s="110" t="s">
        <v>95</v>
      </c>
      <c r="C62" s="254" t="s">
        <v>96</v>
      </c>
      <c r="D62" s="254"/>
      <c r="E62" s="254"/>
      <c r="F62" s="255"/>
      <c r="G62" s="256"/>
      <c r="H62" s="256"/>
      <c r="I62" s="256"/>
      <c r="J62" s="113">
        <f>'02 1.1.1 Pol'!F383</f>
        <v>0</v>
      </c>
    </row>
    <row r="63" spans="1:10" ht="25.5" customHeight="1" x14ac:dyDescent="0.2">
      <c r="A63" s="110"/>
      <c r="B63" s="110" t="s">
        <v>97</v>
      </c>
      <c r="C63" s="254" t="s">
        <v>98</v>
      </c>
      <c r="D63" s="254"/>
      <c r="E63" s="254"/>
      <c r="F63" s="255"/>
      <c r="G63" s="256"/>
      <c r="H63" s="256"/>
      <c r="I63" s="256"/>
      <c r="J63" s="113">
        <f>'02 1.1.1 Pol'!F386</f>
        <v>0</v>
      </c>
    </row>
    <row r="64" spans="1:10" ht="25.5" customHeight="1" x14ac:dyDescent="0.2">
      <c r="A64" s="110"/>
      <c r="B64" s="110" t="s">
        <v>99</v>
      </c>
      <c r="C64" s="254" t="s">
        <v>100</v>
      </c>
      <c r="D64" s="254"/>
      <c r="E64" s="254"/>
      <c r="F64" s="255"/>
      <c r="G64" s="256"/>
      <c r="H64" s="256"/>
      <c r="I64" s="256"/>
      <c r="J64" s="113">
        <f>'02 1.1.1 Pol'!F389</f>
        <v>0</v>
      </c>
    </row>
    <row r="65" spans="1:10" ht="25.5" customHeight="1" x14ac:dyDescent="0.2">
      <c r="A65" s="110"/>
      <c r="B65" s="110" t="s">
        <v>101</v>
      </c>
      <c r="C65" s="254" t="s">
        <v>102</v>
      </c>
      <c r="D65" s="254"/>
      <c r="E65" s="254"/>
      <c r="F65" s="255"/>
      <c r="G65" s="256"/>
      <c r="H65" s="256"/>
      <c r="I65" s="256"/>
      <c r="J65" s="113">
        <f>'02 1.1.1 Pol'!F408</f>
        <v>0</v>
      </c>
    </row>
    <row r="66" spans="1:10" ht="25.5" customHeight="1" x14ac:dyDescent="0.2">
      <c r="A66" s="110"/>
      <c r="B66" s="110" t="s">
        <v>103</v>
      </c>
      <c r="C66" s="254" t="s">
        <v>104</v>
      </c>
      <c r="D66" s="254"/>
      <c r="E66" s="254"/>
      <c r="F66" s="255"/>
      <c r="G66" s="256"/>
      <c r="H66" s="256"/>
      <c r="I66" s="256"/>
      <c r="J66" s="113">
        <f>'02 1.1.1 Pol'!F428</f>
        <v>0</v>
      </c>
    </row>
    <row r="67" spans="1:10" ht="25.5" customHeight="1" x14ac:dyDescent="0.2">
      <c r="A67" s="110"/>
      <c r="B67" s="110" t="s">
        <v>105</v>
      </c>
      <c r="C67" s="254" t="s">
        <v>106</v>
      </c>
      <c r="D67" s="254"/>
      <c r="E67" s="254"/>
      <c r="F67" s="255"/>
      <c r="G67" s="256"/>
      <c r="H67" s="256"/>
      <c r="I67" s="256"/>
      <c r="J67" s="113">
        <f>'02 1.1.1 Pol'!F447</f>
        <v>0</v>
      </c>
    </row>
    <row r="68" spans="1:10" ht="25.5" customHeight="1" x14ac:dyDescent="0.2">
      <c r="A68" s="110"/>
      <c r="B68" s="110" t="s">
        <v>107</v>
      </c>
      <c r="C68" s="254" t="s">
        <v>108</v>
      </c>
      <c r="D68" s="254"/>
      <c r="E68" s="254"/>
      <c r="F68" s="255"/>
      <c r="G68" s="256"/>
      <c r="H68" s="256"/>
      <c r="I68" s="256"/>
      <c r="J68" s="113">
        <f>'02 1.1.1 Pol'!F456</f>
        <v>0</v>
      </c>
    </row>
    <row r="69" spans="1:10" ht="25.5" customHeight="1" x14ac:dyDescent="0.2">
      <c r="A69" s="110"/>
      <c r="B69" s="110" t="s">
        <v>109</v>
      </c>
      <c r="C69" s="254" t="s">
        <v>110</v>
      </c>
      <c r="D69" s="254"/>
      <c r="E69" s="254"/>
      <c r="F69" s="255"/>
      <c r="G69" s="256"/>
      <c r="H69" s="256"/>
      <c r="I69" s="256"/>
      <c r="J69" s="113">
        <f>'02 1.1.1 Pol'!F479</f>
        <v>0</v>
      </c>
    </row>
    <row r="70" spans="1:10" ht="25.5" customHeight="1" x14ac:dyDescent="0.2">
      <c r="A70" s="110"/>
      <c r="B70" s="110" t="s">
        <v>111</v>
      </c>
      <c r="C70" s="254" t="s">
        <v>112</v>
      </c>
      <c r="D70" s="254"/>
      <c r="E70" s="254"/>
      <c r="F70" s="255"/>
      <c r="G70" s="256"/>
      <c r="H70" s="256"/>
      <c r="I70" s="256"/>
      <c r="J70" s="113">
        <f>'02 1.1.1 Pol'!F484</f>
        <v>0</v>
      </c>
    </row>
    <row r="71" spans="1:10" ht="25.5" customHeight="1" x14ac:dyDescent="0.2">
      <c r="A71" s="110"/>
      <c r="B71" s="110" t="s">
        <v>113</v>
      </c>
      <c r="C71" s="254" t="s">
        <v>114</v>
      </c>
      <c r="D71" s="254"/>
      <c r="E71" s="254"/>
      <c r="F71" s="255"/>
      <c r="G71" s="256"/>
      <c r="H71" s="256"/>
      <c r="I71" s="256"/>
      <c r="J71" s="113">
        <f>'02 1.4.7 Pol'!F8+'02 1.4.8 Pol'!F8+'02 2.2.1 Pol'!F8</f>
        <v>0</v>
      </c>
    </row>
    <row r="72" spans="1:10" ht="25.5" customHeight="1" x14ac:dyDescent="0.2">
      <c r="A72" s="110"/>
      <c r="B72" s="110" t="s">
        <v>115</v>
      </c>
      <c r="C72" s="254" t="s">
        <v>116</v>
      </c>
      <c r="D72" s="254"/>
      <c r="E72" s="254"/>
      <c r="F72" s="255"/>
      <c r="G72" s="256"/>
      <c r="H72" s="256"/>
      <c r="I72" s="256"/>
      <c r="J72" s="113">
        <f>'02 1.1.1 Pol'!F491</f>
        <v>0</v>
      </c>
    </row>
    <row r="73" spans="1:10" ht="25.5" customHeight="1" x14ac:dyDescent="0.2">
      <c r="A73" s="110"/>
      <c r="B73" s="110" t="s">
        <v>117</v>
      </c>
      <c r="C73" s="254" t="s">
        <v>118</v>
      </c>
      <c r="D73" s="254"/>
      <c r="E73" s="254"/>
      <c r="F73" s="255"/>
      <c r="G73" s="256"/>
      <c r="H73" s="256"/>
      <c r="I73" s="256"/>
      <c r="J73" s="113">
        <f>'02 1.1.1 Pol'!F496</f>
        <v>0</v>
      </c>
    </row>
    <row r="74" spans="1:10" ht="25.5" customHeight="1" x14ac:dyDescent="0.2">
      <c r="A74" s="110"/>
      <c r="B74" s="110" t="s">
        <v>119</v>
      </c>
      <c r="C74" s="254" t="s">
        <v>120</v>
      </c>
      <c r="D74" s="254"/>
      <c r="E74" s="254"/>
      <c r="F74" s="255"/>
      <c r="G74" s="256"/>
      <c r="H74" s="256"/>
      <c r="I74" s="256"/>
      <c r="J74" s="113">
        <f>'02 1.1.1 Pol'!F499</f>
        <v>0</v>
      </c>
    </row>
    <row r="75" spans="1:10" ht="25.5" customHeight="1" x14ac:dyDescent="0.2">
      <c r="A75" s="110"/>
      <c r="B75" s="114" t="s">
        <v>121</v>
      </c>
      <c r="C75" s="262" t="s">
        <v>122</v>
      </c>
      <c r="D75" s="262"/>
      <c r="E75" s="262"/>
      <c r="F75" s="263"/>
      <c r="G75" s="264"/>
      <c r="H75" s="264"/>
      <c r="I75" s="264"/>
      <c r="J75" s="115">
        <f>'02 1.1.1 Pol'!F502</f>
        <v>0</v>
      </c>
    </row>
    <row r="76" spans="1:10" ht="25.5" customHeight="1" x14ac:dyDescent="0.2">
      <c r="A76" s="116"/>
      <c r="B76" s="117" t="s">
        <v>123</v>
      </c>
      <c r="C76" s="118"/>
      <c r="D76" s="118"/>
      <c r="E76" s="118"/>
      <c r="F76" s="119"/>
      <c r="G76" s="120"/>
      <c r="H76" s="120"/>
      <c r="I76" s="120"/>
      <c r="J76" s="121">
        <f>SUM(J36:J75)</f>
        <v>0</v>
      </c>
    </row>
    <row r="77" spans="1:10" x14ac:dyDescent="0.2">
      <c r="A77" s="86"/>
      <c r="B77" s="86"/>
      <c r="C77" s="86"/>
      <c r="D77" s="86"/>
      <c r="E77" s="86"/>
      <c r="F77" s="86"/>
      <c r="G77" s="87"/>
      <c r="H77" s="86"/>
      <c r="I77" s="87"/>
      <c r="J77" s="88"/>
    </row>
    <row r="78" spans="1:10" x14ac:dyDescent="0.2">
      <c r="A78" s="86"/>
      <c r="B78" s="86"/>
      <c r="C78" s="86"/>
      <c r="D78" s="86"/>
      <c r="E78" s="86"/>
      <c r="F78" s="86"/>
      <c r="G78" s="87"/>
      <c r="H78" s="86"/>
      <c r="I78" s="87"/>
      <c r="J78" s="88"/>
    </row>
    <row r="79" spans="1:10" x14ac:dyDescent="0.2">
      <c r="A79" s="86"/>
      <c r="B79" s="86"/>
      <c r="C79" s="86"/>
      <c r="D79" s="86"/>
      <c r="E79" s="86"/>
      <c r="F79" s="86"/>
      <c r="G79" s="87"/>
      <c r="H79" s="86"/>
      <c r="I79" s="87"/>
      <c r="J79" s="88"/>
    </row>
  </sheetData>
  <sheetProtection algorithmName="SHA-512" hashValue="NRlxvNvHoB4iR0oPGjhFqOKCcfYBbQn5VAi7gSH0GKwm1T+d+i2m8ZLDhYs8c6ECRkJ0JjVkbkQ9fXo5Pp7LTA==" saltValue="VG3ie2FSlsmqaZ0zEU2ITw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C71:I71"/>
    <mergeCell ref="C72:I72"/>
    <mergeCell ref="C73:I73"/>
    <mergeCell ref="C74:I74"/>
    <mergeCell ref="C75:I75"/>
    <mergeCell ref="C70:I70"/>
    <mergeCell ref="C59:I59"/>
    <mergeCell ref="C60:I60"/>
    <mergeCell ref="C61:I61"/>
    <mergeCell ref="C62:I62"/>
    <mergeCell ref="C63:I63"/>
    <mergeCell ref="C64:I64"/>
    <mergeCell ref="C65:I65"/>
    <mergeCell ref="C66:I66"/>
    <mergeCell ref="C67:I67"/>
    <mergeCell ref="C68:I68"/>
    <mergeCell ref="C69:I69"/>
    <mergeCell ref="C58:I58"/>
    <mergeCell ref="C47:I47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46:I46"/>
    <mergeCell ref="B24:E24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02</v>
      </c>
      <c r="C1" s="31" t="str">
        <f>Stavba!NazevStavby</f>
        <v>Rekonstrukce Jíloviště II. Etapa, objekty č. 2, 3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266"/>
      <c r="D2" s="266"/>
      <c r="E2" s="266"/>
      <c r="F2" s="266"/>
      <c r="G2" s="26" t="s">
        <v>15</v>
      </c>
      <c r="H2" s="34"/>
    </row>
    <row r="3" spans="1:8" ht="13.5" thickTop="1" x14ac:dyDescent="0.2"/>
    <row r="4" spans="1:8" ht="18" x14ac:dyDescent="0.25">
      <c r="A4" s="265" t="s">
        <v>16</v>
      </c>
      <c r="B4" s="265"/>
      <c r="C4" s="265"/>
      <c r="D4" s="265"/>
      <c r="E4" s="265"/>
      <c r="F4" s="265"/>
      <c r="G4" s="265"/>
      <c r="H4" s="265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267">
        <f>C2</f>
        <v>0</v>
      </c>
      <c r="C7" s="268"/>
      <c r="D7" s="268"/>
      <c r="E7" s="268"/>
      <c r="F7" s="268"/>
      <c r="G7" s="268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OJhstdsVj28UfuA5rhb6Pbk6u+JbnUCio4gsQMpRbq2S9TfYJ7PXdIhurP213q19zsG/UJRFsQ0YoyofKk8mWQ==" saltValue="x+Oo7bIlUee9TK5ZK813MA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69" t="s">
        <v>28</v>
      </c>
      <c r="B1" s="269"/>
      <c r="C1" s="270"/>
      <c r="D1" s="269"/>
      <c r="E1" s="269"/>
      <c r="F1" s="269"/>
      <c r="G1" s="269"/>
    </row>
    <row r="2" spans="1:7" ht="13.5" thickTop="1" x14ac:dyDescent="0.2">
      <c r="A2" s="55" t="s">
        <v>29</v>
      </c>
      <c r="B2" s="56"/>
      <c r="C2" s="271"/>
      <c r="D2" s="271"/>
      <c r="E2" s="271"/>
      <c r="F2" s="271"/>
      <c r="G2" s="272"/>
    </row>
    <row r="3" spans="1:7" x14ac:dyDescent="0.2">
      <c r="A3" s="57" t="s">
        <v>30</v>
      </c>
      <c r="B3" s="58"/>
      <c r="C3" s="273"/>
      <c r="D3" s="273"/>
      <c r="E3" s="273"/>
      <c r="F3" s="273"/>
      <c r="G3" s="274"/>
    </row>
    <row r="4" spans="1:7" ht="13.5" thickBot="1" x14ac:dyDescent="0.25">
      <c r="A4" s="59" t="s">
        <v>31</v>
      </c>
      <c r="B4" s="60"/>
      <c r="C4" s="275"/>
      <c r="D4" s="275"/>
      <c r="E4" s="275"/>
      <c r="F4" s="275"/>
      <c r="G4" s="276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78NE7cusN64MKcvXW9njIksxZXd29m0u/KXCIVTHBExZ3oSfxjVWTF1X0BYdKj3yas2J0GxZcSbtqoxEdTEoIg==" saltValue="Ib5ZFHPr092TU+FcJ8238g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8"/>
  <sheetViews>
    <sheetView showGridLines="0" tabSelected="1" view="pageBreakPreview" topLeftCell="A37" zoomScale="60" zoomScaleNormal="100" workbookViewId="0"/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140625" customWidth="1"/>
  </cols>
  <sheetData>
    <row r="1" spans="1:15" ht="13.9" customHeight="1" thickTop="1" x14ac:dyDescent="0.2">
      <c r="A1" s="23" t="s">
        <v>1</v>
      </c>
      <c r="B1" s="28" t="str">
        <f>Stavba!CisloStavby</f>
        <v>02</v>
      </c>
      <c r="C1" s="31" t="str">
        <f>Stavba!NazevStavby</f>
        <v>Rekonstrukce Jíloviště II. Etapa, objekty č. 2, 3</v>
      </c>
      <c r="D1" s="31"/>
      <c r="E1" s="31"/>
      <c r="F1" s="31"/>
      <c r="G1" s="24"/>
      <c r="H1" s="33"/>
    </row>
    <row r="2" spans="1:15" ht="13.9" customHeight="1" thickBot="1" x14ac:dyDescent="0.25">
      <c r="A2" s="25" t="s">
        <v>27</v>
      </c>
      <c r="B2" s="122" t="s">
        <v>40</v>
      </c>
      <c r="C2" s="278" t="s">
        <v>44</v>
      </c>
      <c r="D2" s="266"/>
      <c r="E2" s="266"/>
      <c r="F2" s="266"/>
      <c r="G2" s="26" t="s">
        <v>15</v>
      </c>
      <c r="H2" s="123" t="s">
        <v>45</v>
      </c>
      <c r="O2" s="8" t="s">
        <v>124</v>
      </c>
    </row>
    <row r="3" spans="1:15" ht="13.9" customHeight="1" thickTop="1" x14ac:dyDescent="0.2">
      <c r="H3" s="35"/>
    </row>
    <row r="4" spans="1:15" ht="17.649999999999999" customHeight="1" x14ac:dyDescent="0.25">
      <c r="A4" s="265" t="s">
        <v>16</v>
      </c>
      <c r="B4" s="265"/>
      <c r="C4" s="265"/>
      <c r="D4" s="265"/>
      <c r="E4" s="265"/>
      <c r="F4" s="265"/>
      <c r="G4" s="265"/>
      <c r="H4" s="265"/>
    </row>
    <row r="5" spans="1:15" ht="13.15" customHeight="1" x14ac:dyDescent="0.2">
      <c r="H5" s="35"/>
    </row>
    <row r="6" spans="1:15" ht="15.6" customHeight="1" x14ac:dyDescent="0.25">
      <c r="A6" s="32" t="s">
        <v>24</v>
      </c>
      <c r="B6" s="29" t="str">
        <f>B2</f>
        <v>02</v>
      </c>
      <c r="H6" s="35"/>
    </row>
    <row r="7" spans="1:15" ht="15.6" customHeight="1" x14ac:dyDescent="0.25">
      <c r="B7" s="267" t="str">
        <f>C2</f>
        <v>Objekt č. 3</v>
      </c>
      <c r="C7" s="268"/>
      <c r="D7" s="268"/>
      <c r="E7" s="268"/>
      <c r="F7" s="268"/>
      <c r="G7" s="268"/>
      <c r="H7" s="35"/>
    </row>
    <row r="8" spans="1:15" ht="13.15" customHeight="1" x14ac:dyDescent="0.2">
      <c r="H8" s="35"/>
    </row>
    <row r="9" spans="1:15" ht="12.75" customHeight="1" x14ac:dyDescent="0.2">
      <c r="A9" s="32" t="s">
        <v>26</v>
      </c>
      <c r="B9" s="124" t="s">
        <v>125</v>
      </c>
      <c r="C9" s="124" t="s">
        <v>126</v>
      </c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124" t="s">
        <v>127</v>
      </c>
      <c r="C10" s="124" t="s">
        <v>128</v>
      </c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124" t="s">
        <v>129</v>
      </c>
      <c r="C11" s="124" t="s">
        <v>130</v>
      </c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124" t="s">
        <v>131</v>
      </c>
      <c r="C13" s="124" t="s">
        <v>132</v>
      </c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124" t="s">
        <v>45</v>
      </c>
      <c r="C15" s="124" t="s">
        <v>133</v>
      </c>
      <c r="D15" s="32"/>
      <c r="E15" s="32"/>
      <c r="F15" s="32"/>
      <c r="G15" s="32"/>
      <c r="H15" s="36"/>
      <c r="I15" s="32"/>
      <c r="J15" s="32"/>
    </row>
    <row r="16" spans="1:15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55" ht="12.75" customHeight="1" x14ac:dyDescent="0.2">
      <c r="A17" s="32" t="s">
        <v>134</v>
      </c>
      <c r="B17" s="32"/>
      <c r="C17" s="124" t="s">
        <v>135</v>
      </c>
      <c r="D17" s="32"/>
      <c r="E17" s="32"/>
      <c r="F17" s="32"/>
      <c r="G17" s="32"/>
      <c r="H17" s="36"/>
      <c r="I17" s="32"/>
      <c r="J17" s="32"/>
    </row>
    <row r="18" spans="1:55" ht="12.75" customHeight="1" x14ac:dyDescent="0.2">
      <c r="A18" s="32"/>
      <c r="B18" s="32"/>
      <c r="C18" s="32"/>
      <c r="D18" s="32"/>
      <c r="E18" s="32"/>
      <c r="F18" s="32"/>
      <c r="G18" s="32"/>
      <c r="H18" s="36"/>
      <c r="I18" s="32"/>
      <c r="J18" s="32"/>
    </row>
    <row r="19" spans="1:55" ht="12.75" customHeight="1" thickBot="1" x14ac:dyDescent="0.25">
      <c r="A19" s="125" t="s">
        <v>136</v>
      </c>
      <c r="B19" s="126"/>
      <c r="C19" s="126"/>
      <c r="D19" s="126"/>
      <c r="E19" s="126"/>
      <c r="F19" s="126"/>
      <c r="G19" s="126"/>
      <c r="H19" s="127"/>
      <c r="I19" s="32"/>
      <c r="J19" s="32"/>
    </row>
    <row r="20" spans="1:55" ht="12.75" customHeight="1" x14ac:dyDescent="0.2">
      <c r="A20" s="133" t="s">
        <v>137</v>
      </c>
      <c r="B20" s="134"/>
      <c r="C20" s="135"/>
      <c r="D20" s="135"/>
      <c r="E20" s="135"/>
      <c r="F20" s="135"/>
      <c r="G20" s="136"/>
      <c r="H20" s="137" t="s">
        <v>138</v>
      </c>
      <c r="I20" s="32"/>
      <c r="J20" s="32"/>
    </row>
    <row r="21" spans="1:55" ht="12.75" customHeight="1" x14ac:dyDescent="0.2">
      <c r="A21" s="131" t="s">
        <v>139</v>
      </c>
      <c r="B21" s="129" t="s">
        <v>140</v>
      </c>
      <c r="C21" s="128"/>
      <c r="D21" s="128"/>
      <c r="E21" s="128"/>
      <c r="F21" s="128"/>
      <c r="G21" s="130"/>
      <c r="H21" s="132">
        <f>'02 1.1.1 Pol'!G519</f>
        <v>0</v>
      </c>
      <c r="I21" s="32"/>
      <c r="J21" s="32"/>
      <c r="O21">
        <f>'02 1.1.1 Pol'!AN6</f>
        <v>0</v>
      </c>
      <c r="P21">
        <f>'02 1.1.1 Pol'!AO6</f>
        <v>0</v>
      </c>
    </row>
    <row r="22" spans="1:55" ht="12.75" customHeight="1" x14ac:dyDescent="0.2">
      <c r="A22" s="131" t="s">
        <v>141</v>
      </c>
      <c r="B22" s="129" t="s">
        <v>96</v>
      </c>
      <c r="C22" s="128"/>
      <c r="D22" s="128"/>
      <c r="E22" s="128"/>
      <c r="F22" s="128"/>
      <c r="G22" s="130"/>
      <c r="H22" s="132">
        <f>'02 1.4.1 Pol'!G138</f>
        <v>0</v>
      </c>
      <c r="I22" s="32"/>
      <c r="J22" s="32"/>
      <c r="O22">
        <f>'02 1.4.1 Pol'!AN6</f>
        <v>0</v>
      </c>
      <c r="P22">
        <f>'02 1.4.1 Pol'!AO6</f>
        <v>0</v>
      </c>
    </row>
    <row r="23" spans="1:55" ht="12.75" customHeight="1" x14ac:dyDescent="0.2">
      <c r="A23" s="131" t="s">
        <v>142</v>
      </c>
      <c r="B23" s="129" t="s">
        <v>52</v>
      </c>
      <c r="C23" s="128"/>
      <c r="D23" s="128"/>
      <c r="E23" s="128"/>
      <c r="F23" s="128"/>
      <c r="G23" s="130"/>
      <c r="H23" s="132">
        <f>'02 1.4.2 Pol'!G103</f>
        <v>0</v>
      </c>
      <c r="I23" s="32"/>
      <c r="J23" s="32"/>
      <c r="O23">
        <f>'02 1.4.2 Pol'!AN6</f>
        <v>0</v>
      </c>
      <c r="P23">
        <f>'02 1.4.2 Pol'!AO6</f>
        <v>0</v>
      </c>
    </row>
    <row r="24" spans="1:55" ht="12.75" customHeight="1" x14ac:dyDescent="0.2">
      <c r="A24" s="131" t="s">
        <v>143</v>
      </c>
      <c r="B24" s="129" t="s">
        <v>144</v>
      </c>
      <c r="C24" s="128"/>
      <c r="D24" s="128"/>
      <c r="E24" s="128"/>
      <c r="F24" s="128"/>
      <c r="G24" s="130"/>
      <c r="H24" s="132">
        <f>'02 1.4.3 Pol'!G74</f>
        <v>0</v>
      </c>
      <c r="I24" s="32"/>
      <c r="J24" s="32"/>
      <c r="O24">
        <f>'02 1.4.3 Pol'!AN6</f>
        <v>0</v>
      </c>
      <c r="P24">
        <f>'02 1.4.3 Pol'!AO6</f>
        <v>0</v>
      </c>
    </row>
    <row r="25" spans="1:55" ht="12.75" customHeight="1" x14ac:dyDescent="0.2">
      <c r="A25" s="131" t="s">
        <v>145</v>
      </c>
      <c r="B25" s="129" t="s">
        <v>146</v>
      </c>
      <c r="C25" s="128"/>
      <c r="D25" s="128"/>
      <c r="E25" s="128"/>
      <c r="F25" s="128"/>
      <c r="G25" s="130"/>
      <c r="H25" s="132">
        <f>'02 1.4.7 Pol'!G152</f>
        <v>0</v>
      </c>
      <c r="I25" s="32"/>
      <c r="J25" s="32"/>
      <c r="O25">
        <f>'02 1.4.7 Pol'!AN6</f>
        <v>0</v>
      </c>
      <c r="P25">
        <f>'02 1.4.7 Pol'!AO6</f>
        <v>0</v>
      </c>
    </row>
    <row r="26" spans="1:55" ht="12.75" customHeight="1" x14ac:dyDescent="0.2">
      <c r="A26" s="131" t="s">
        <v>147</v>
      </c>
      <c r="B26" s="129" t="s">
        <v>148</v>
      </c>
      <c r="C26" s="128"/>
      <c r="D26" s="128"/>
      <c r="E26" s="128"/>
      <c r="F26" s="128"/>
      <c r="G26" s="130"/>
      <c r="H26" s="132">
        <f>'02 1.4.8 Pol'!G151</f>
        <v>0</v>
      </c>
      <c r="I26" s="32"/>
      <c r="J26" s="32"/>
      <c r="O26">
        <f>'02 1.4.8 Pol'!AN6</f>
        <v>0</v>
      </c>
      <c r="P26">
        <f>'02 1.4.8 Pol'!AO6</f>
        <v>0</v>
      </c>
    </row>
    <row r="27" spans="1:55" ht="12.75" customHeight="1" x14ac:dyDescent="0.2">
      <c r="A27" s="131" t="s">
        <v>149</v>
      </c>
      <c r="B27" s="129" t="s">
        <v>150</v>
      </c>
      <c r="C27" s="128"/>
      <c r="D27" s="128"/>
      <c r="E27" s="128"/>
      <c r="F27" s="128"/>
      <c r="G27" s="130"/>
      <c r="H27" s="132">
        <f>'02 2.2.1 Pol'!G92</f>
        <v>0</v>
      </c>
      <c r="I27" s="32"/>
      <c r="J27" s="32"/>
      <c r="O27">
        <f>'02 2.2.1 Pol'!AN6</f>
        <v>0</v>
      </c>
      <c r="P27">
        <f>'02 2.2.1 Pol'!AO6</f>
        <v>0</v>
      </c>
    </row>
    <row r="28" spans="1:55" ht="12.75" customHeight="1" thickBot="1" x14ac:dyDescent="0.25">
      <c r="A28" s="138"/>
      <c r="B28" s="139" t="s">
        <v>151</v>
      </c>
      <c r="C28" s="140"/>
      <c r="D28" s="141" t="str">
        <f>B2</f>
        <v>02</v>
      </c>
      <c r="E28" s="140"/>
      <c r="F28" s="140"/>
      <c r="G28" s="142"/>
      <c r="H28" s="143">
        <f>SUM(H21:H27)</f>
        <v>0</v>
      </c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3.5" thickBot="1" x14ac:dyDescent="0.25">
      <c r="A30" s="125" t="s">
        <v>574</v>
      </c>
      <c r="B30" s="126"/>
      <c r="C30" s="126"/>
      <c r="D30" s="167" t="s">
        <v>139</v>
      </c>
      <c r="E30" s="279" t="s">
        <v>140</v>
      </c>
      <c r="F30" s="279"/>
      <c r="G30" s="279"/>
      <c r="H30" s="279"/>
      <c r="I30" s="32"/>
      <c r="J30" s="32"/>
      <c r="BC30" s="221" t="str">
        <f>E30</f>
        <v>Rozpočet rekonstrukce</v>
      </c>
    </row>
    <row r="31" spans="1:55" ht="12.75" customHeight="1" x14ac:dyDescent="0.2">
      <c r="A31" s="133" t="s">
        <v>575</v>
      </c>
      <c r="B31" s="134"/>
      <c r="C31" s="135"/>
      <c r="D31" s="135"/>
      <c r="E31" s="135"/>
      <c r="F31" s="135"/>
      <c r="G31" s="136"/>
      <c r="H31" s="137" t="s">
        <v>138</v>
      </c>
      <c r="I31" s="32"/>
      <c r="J31" s="32"/>
    </row>
    <row r="32" spans="1:55" ht="12.75" customHeight="1" x14ac:dyDescent="0.2">
      <c r="A32" s="131" t="s">
        <v>53</v>
      </c>
      <c r="B32" s="129" t="s">
        <v>56</v>
      </c>
      <c r="C32" s="128"/>
      <c r="D32" s="128"/>
      <c r="E32" s="128"/>
      <c r="F32" s="128"/>
      <c r="G32" s="130"/>
      <c r="H32" s="222">
        <f>'02 1.1.1 Pol'!F8</f>
        <v>0</v>
      </c>
      <c r="I32" s="32"/>
      <c r="J32" s="32"/>
    </row>
    <row r="33" spans="1:10" ht="12.75" customHeight="1" x14ac:dyDescent="0.2">
      <c r="A33" s="131" t="s">
        <v>57</v>
      </c>
      <c r="B33" s="129" t="s">
        <v>59</v>
      </c>
      <c r="C33" s="128"/>
      <c r="D33" s="128"/>
      <c r="E33" s="128"/>
      <c r="F33" s="128"/>
      <c r="G33" s="130"/>
      <c r="H33" s="222">
        <f>'02 1.1.1 Pol'!F26</f>
        <v>0</v>
      </c>
      <c r="I33" s="32"/>
      <c r="J33" s="32"/>
    </row>
    <row r="34" spans="1:10" ht="12.75" customHeight="1" x14ac:dyDescent="0.2">
      <c r="A34" s="131" t="s">
        <v>60</v>
      </c>
      <c r="B34" s="129" t="s">
        <v>62</v>
      </c>
      <c r="C34" s="128"/>
      <c r="D34" s="128"/>
      <c r="E34" s="128"/>
      <c r="F34" s="128"/>
      <c r="G34" s="130"/>
      <c r="H34" s="222">
        <f>'02 1.1.1 Pol'!F43</f>
        <v>0</v>
      </c>
      <c r="I34" s="32"/>
      <c r="J34" s="32"/>
    </row>
    <row r="35" spans="1:10" ht="12.75" customHeight="1" x14ac:dyDescent="0.2">
      <c r="A35" s="131" t="s">
        <v>64</v>
      </c>
      <c r="B35" s="129" t="s">
        <v>67</v>
      </c>
      <c r="C35" s="128"/>
      <c r="D35" s="128"/>
      <c r="E35" s="128"/>
      <c r="F35" s="128"/>
      <c r="G35" s="130"/>
      <c r="H35" s="222">
        <f>'02 1.1.1 Pol'!F109</f>
        <v>0</v>
      </c>
      <c r="I35" s="32"/>
      <c r="J35" s="32"/>
    </row>
    <row r="36" spans="1:10" ht="12.75" customHeight="1" x14ac:dyDescent="0.2">
      <c r="A36" s="131" t="s">
        <v>73</v>
      </c>
      <c r="B36" s="129" t="s">
        <v>74</v>
      </c>
      <c r="C36" s="128"/>
      <c r="D36" s="128"/>
      <c r="E36" s="128"/>
      <c r="F36" s="128"/>
      <c r="G36" s="130"/>
      <c r="H36" s="222">
        <f>'02 1.1.1 Pol'!F150</f>
        <v>0</v>
      </c>
      <c r="I36" s="32"/>
      <c r="J36" s="32"/>
    </row>
    <row r="37" spans="1:10" ht="12.75" customHeight="1" x14ac:dyDescent="0.2">
      <c r="A37" s="131" t="s">
        <v>75</v>
      </c>
      <c r="B37" s="129" t="s">
        <v>76</v>
      </c>
      <c r="C37" s="128"/>
      <c r="D37" s="128"/>
      <c r="E37" s="128"/>
      <c r="F37" s="128"/>
      <c r="G37" s="130"/>
      <c r="H37" s="222">
        <f>'02 1.1.1 Pol'!F157</f>
        <v>0</v>
      </c>
      <c r="I37" s="32"/>
      <c r="J37" s="32"/>
    </row>
    <row r="38" spans="1:10" ht="12.75" customHeight="1" x14ac:dyDescent="0.2">
      <c r="A38" s="131" t="s">
        <v>77</v>
      </c>
      <c r="B38" s="129" t="s">
        <v>78</v>
      </c>
      <c r="C38" s="128"/>
      <c r="D38" s="128"/>
      <c r="E38" s="128"/>
      <c r="F38" s="128"/>
      <c r="G38" s="130"/>
      <c r="H38" s="222">
        <f>'02 1.1.1 Pol'!F172</f>
        <v>0</v>
      </c>
      <c r="I38" s="32"/>
      <c r="J38" s="32"/>
    </row>
    <row r="39" spans="1:10" ht="12.75" customHeight="1" x14ac:dyDescent="0.2">
      <c r="A39" s="131" t="s">
        <v>79</v>
      </c>
      <c r="B39" s="129" t="s">
        <v>80</v>
      </c>
      <c r="C39" s="128"/>
      <c r="D39" s="128"/>
      <c r="E39" s="128"/>
      <c r="F39" s="128"/>
      <c r="G39" s="130"/>
      <c r="H39" s="222">
        <f>'02 1.1.1 Pol'!F192</f>
        <v>0</v>
      </c>
      <c r="I39" s="32"/>
      <c r="J39" s="32"/>
    </row>
    <row r="40" spans="1:10" ht="12.75" customHeight="1" x14ac:dyDescent="0.2">
      <c r="A40" s="131" t="s">
        <v>83</v>
      </c>
      <c r="B40" s="129" t="s">
        <v>84</v>
      </c>
      <c r="C40" s="128"/>
      <c r="D40" s="128"/>
      <c r="E40" s="128"/>
      <c r="F40" s="128"/>
      <c r="G40" s="130"/>
      <c r="H40" s="222">
        <f>'02 1.1.1 Pol'!F229</f>
        <v>0</v>
      </c>
      <c r="I40" s="32"/>
      <c r="J40" s="32"/>
    </row>
    <row r="41" spans="1:10" ht="12.75" customHeight="1" x14ac:dyDescent="0.2">
      <c r="A41" s="131" t="s">
        <v>85</v>
      </c>
      <c r="B41" s="129" t="s">
        <v>86</v>
      </c>
      <c r="C41" s="128"/>
      <c r="D41" s="128"/>
      <c r="E41" s="128"/>
      <c r="F41" s="128"/>
      <c r="G41" s="130"/>
      <c r="H41" s="222">
        <f>'02 1.1.1 Pol'!F232</f>
        <v>0</v>
      </c>
      <c r="I41" s="32"/>
      <c r="J41" s="32"/>
    </row>
    <row r="42" spans="1:10" ht="12.75" customHeight="1" x14ac:dyDescent="0.2">
      <c r="A42" s="131" t="s">
        <v>87</v>
      </c>
      <c r="B42" s="129" t="s">
        <v>88</v>
      </c>
      <c r="C42" s="128"/>
      <c r="D42" s="128"/>
      <c r="E42" s="128"/>
      <c r="F42" s="128"/>
      <c r="G42" s="130"/>
      <c r="H42" s="222">
        <f>'02 1.1.1 Pol'!F246</f>
        <v>0</v>
      </c>
      <c r="I42" s="32"/>
      <c r="J42" s="32"/>
    </row>
    <row r="43" spans="1:10" ht="12.75" customHeight="1" x14ac:dyDescent="0.2">
      <c r="A43" s="131" t="s">
        <v>91</v>
      </c>
      <c r="B43" s="129" t="s">
        <v>92</v>
      </c>
      <c r="C43" s="128"/>
      <c r="D43" s="128"/>
      <c r="E43" s="128"/>
      <c r="F43" s="128"/>
      <c r="G43" s="130"/>
      <c r="H43" s="222">
        <f>'02 1.1.1 Pol'!F326</f>
        <v>0</v>
      </c>
      <c r="I43" s="32"/>
      <c r="J43" s="32"/>
    </row>
    <row r="44" spans="1:10" ht="12.75" customHeight="1" x14ac:dyDescent="0.2">
      <c r="A44" s="131" t="s">
        <v>93</v>
      </c>
      <c r="B44" s="129" t="s">
        <v>94</v>
      </c>
      <c r="C44" s="128"/>
      <c r="D44" s="128"/>
      <c r="E44" s="128"/>
      <c r="F44" s="128"/>
      <c r="G44" s="130"/>
      <c r="H44" s="222">
        <f>'02 1.1.1 Pol'!F350</f>
        <v>0</v>
      </c>
      <c r="I44" s="32"/>
      <c r="J44" s="32"/>
    </row>
    <row r="45" spans="1:10" ht="12.75" customHeight="1" x14ac:dyDescent="0.2">
      <c r="A45" s="131" t="s">
        <v>95</v>
      </c>
      <c r="B45" s="129" t="s">
        <v>96</v>
      </c>
      <c r="C45" s="128"/>
      <c r="D45" s="128"/>
      <c r="E45" s="128"/>
      <c r="F45" s="128"/>
      <c r="G45" s="130"/>
      <c r="H45" s="222">
        <f>'02 1.1.1 Pol'!F383</f>
        <v>0</v>
      </c>
      <c r="I45" s="32"/>
      <c r="J45" s="32"/>
    </row>
    <row r="46" spans="1:10" ht="12.75" customHeight="1" x14ac:dyDescent="0.2">
      <c r="A46" s="131" t="s">
        <v>97</v>
      </c>
      <c r="B46" s="129" t="s">
        <v>98</v>
      </c>
      <c r="C46" s="128"/>
      <c r="D46" s="128"/>
      <c r="E46" s="128"/>
      <c r="F46" s="128"/>
      <c r="G46" s="130"/>
      <c r="H46" s="222">
        <f>'02 1.1.1 Pol'!F386</f>
        <v>0</v>
      </c>
      <c r="I46" s="32"/>
      <c r="J46" s="32"/>
    </row>
    <row r="47" spans="1:10" ht="12.75" customHeight="1" x14ac:dyDescent="0.2">
      <c r="A47" s="131" t="s">
        <v>99</v>
      </c>
      <c r="B47" s="129" t="s">
        <v>100</v>
      </c>
      <c r="C47" s="128"/>
      <c r="D47" s="128"/>
      <c r="E47" s="128"/>
      <c r="F47" s="128"/>
      <c r="G47" s="130"/>
      <c r="H47" s="222">
        <f>'02 1.1.1 Pol'!F389</f>
        <v>0</v>
      </c>
      <c r="I47" s="32"/>
      <c r="J47" s="32"/>
    </row>
    <row r="48" spans="1:10" ht="12.75" customHeight="1" x14ac:dyDescent="0.2">
      <c r="A48" s="131" t="s">
        <v>101</v>
      </c>
      <c r="B48" s="129" t="s">
        <v>102</v>
      </c>
      <c r="C48" s="128"/>
      <c r="D48" s="128"/>
      <c r="E48" s="128"/>
      <c r="F48" s="128"/>
      <c r="G48" s="130"/>
      <c r="H48" s="222">
        <f>'02 1.1.1 Pol'!F408</f>
        <v>0</v>
      </c>
      <c r="I48" s="32"/>
      <c r="J48" s="32"/>
    </row>
    <row r="49" spans="1:55" ht="12.75" customHeight="1" x14ac:dyDescent="0.2">
      <c r="A49" s="131" t="s">
        <v>103</v>
      </c>
      <c r="B49" s="129" t="s">
        <v>104</v>
      </c>
      <c r="C49" s="128"/>
      <c r="D49" s="128"/>
      <c r="E49" s="128"/>
      <c r="F49" s="128"/>
      <c r="G49" s="130"/>
      <c r="H49" s="222">
        <f>'02 1.1.1 Pol'!F428</f>
        <v>0</v>
      </c>
      <c r="I49" s="32"/>
      <c r="J49" s="32"/>
    </row>
    <row r="50" spans="1:55" ht="12.75" customHeight="1" x14ac:dyDescent="0.2">
      <c r="A50" s="131" t="s">
        <v>105</v>
      </c>
      <c r="B50" s="129" t="s">
        <v>106</v>
      </c>
      <c r="C50" s="128"/>
      <c r="D50" s="128"/>
      <c r="E50" s="128"/>
      <c r="F50" s="128"/>
      <c r="G50" s="130"/>
      <c r="H50" s="222">
        <f>'02 1.1.1 Pol'!F447</f>
        <v>0</v>
      </c>
      <c r="I50" s="32"/>
      <c r="J50" s="32"/>
    </row>
    <row r="51" spans="1:55" x14ac:dyDescent="0.2">
      <c r="A51" s="131" t="s">
        <v>107</v>
      </c>
      <c r="B51" s="129" t="s">
        <v>108</v>
      </c>
      <c r="C51" s="128"/>
      <c r="D51" s="128"/>
      <c r="E51" s="128"/>
      <c r="F51" s="128"/>
      <c r="G51" s="130"/>
      <c r="H51" s="222">
        <f>'02 1.1.1 Pol'!F456</f>
        <v>0</v>
      </c>
    </row>
    <row r="52" spans="1:55" x14ac:dyDescent="0.2">
      <c r="A52" s="131" t="s">
        <v>109</v>
      </c>
      <c r="B52" s="129" t="s">
        <v>110</v>
      </c>
      <c r="C52" s="128"/>
      <c r="D52" s="128"/>
      <c r="E52" s="128"/>
      <c r="F52" s="128"/>
      <c r="G52" s="130"/>
      <c r="H52" s="222">
        <f>'02 1.1.1 Pol'!F479</f>
        <v>0</v>
      </c>
    </row>
    <row r="53" spans="1:55" x14ac:dyDescent="0.2">
      <c r="A53" s="131" t="s">
        <v>111</v>
      </c>
      <c r="B53" s="129" t="s">
        <v>112</v>
      </c>
      <c r="C53" s="128"/>
      <c r="D53" s="128"/>
      <c r="E53" s="128"/>
      <c r="F53" s="128"/>
      <c r="G53" s="130"/>
      <c r="H53" s="222">
        <f>'02 1.1.1 Pol'!F484</f>
        <v>0</v>
      </c>
    </row>
    <row r="54" spans="1:55" x14ac:dyDescent="0.2">
      <c r="A54" s="131" t="s">
        <v>115</v>
      </c>
      <c r="B54" s="129" t="s">
        <v>116</v>
      </c>
      <c r="C54" s="128"/>
      <c r="D54" s="128"/>
      <c r="E54" s="128"/>
      <c r="F54" s="128"/>
      <c r="G54" s="130"/>
      <c r="H54" s="222">
        <f>'02 1.1.1 Pol'!F491</f>
        <v>0</v>
      </c>
    </row>
    <row r="55" spans="1:55" x14ac:dyDescent="0.2">
      <c r="A55" s="131" t="s">
        <v>117</v>
      </c>
      <c r="B55" s="129" t="s">
        <v>118</v>
      </c>
      <c r="C55" s="128"/>
      <c r="D55" s="128"/>
      <c r="E55" s="128"/>
      <c r="F55" s="128"/>
      <c r="G55" s="130"/>
      <c r="H55" s="222">
        <f>'02 1.1.1 Pol'!F496</f>
        <v>0</v>
      </c>
    </row>
    <row r="56" spans="1:55" x14ac:dyDescent="0.2">
      <c r="A56" s="131" t="s">
        <v>119</v>
      </c>
      <c r="B56" s="129" t="s">
        <v>120</v>
      </c>
      <c r="C56" s="128"/>
      <c r="D56" s="128"/>
      <c r="E56" s="128"/>
      <c r="F56" s="128"/>
      <c r="G56" s="130"/>
      <c r="H56" s="222">
        <f>'02 1.1.1 Pol'!F499</f>
        <v>0</v>
      </c>
    </row>
    <row r="57" spans="1:55" x14ac:dyDescent="0.2">
      <c r="A57" s="131" t="s">
        <v>121</v>
      </c>
      <c r="B57" s="129" t="s">
        <v>122</v>
      </c>
      <c r="C57" s="128"/>
      <c r="D57" s="128"/>
      <c r="E57" s="128"/>
      <c r="F57" s="128"/>
      <c r="G57" s="130"/>
      <c r="H57" s="222">
        <f>'02 1.1.1 Pol'!F502</f>
        <v>0</v>
      </c>
    </row>
    <row r="58" spans="1:55" ht="13.5" thickBot="1" x14ac:dyDescent="0.25">
      <c r="A58" s="138"/>
      <c r="B58" s="139" t="s">
        <v>576</v>
      </c>
      <c r="C58" s="140"/>
      <c r="D58" s="141" t="str">
        <f>D30</f>
        <v>1.1.1</v>
      </c>
      <c r="E58" s="140"/>
      <c r="F58" s="140"/>
      <c r="G58" s="142"/>
      <c r="H58" s="223">
        <f>SUM(H32:H57)</f>
        <v>0</v>
      </c>
    </row>
    <row r="60" spans="1:55" ht="13.5" thickBot="1" x14ac:dyDescent="0.25">
      <c r="A60" s="125" t="s">
        <v>574</v>
      </c>
      <c r="B60" s="125"/>
      <c r="C60" s="125"/>
      <c r="D60" s="225" t="s">
        <v>141</v>
      </c>
      <c r="E60" s="277" t="s">
        <v>96</v>
      </c>
      <c r="F60" s="277"/>
      <c r="G60" s="277"/>
      <c r="H60" s="277"/>
      <c r="BC60" s="221" t="str">
        <f>E60</f>
        <v>ZTI</v>
      </c>
    </row>
    <row r="61" spans="1:55" x14ac:dyDescent="0.2">
      <c r="A61" s="231" t="s">
        <v>575</v>
      </c>
      <c r="B61" s="232"/>
      <c r="C61" s="233"/>
      <c r="D61" s="233"/>
      <c r="E61" s="233"/>
      <c r="F61" s="233"/>
      <c r="G61" s="234"/>
      <c r="H61" s="235" t="s">
        <v>138</v>
      </c>
    </row>
    <row r="62" spans="1:55" x14ac:dyDescent="0.2">
      <c r="A62" s="229" t="s">
        <v>53</v>
      </c>
      <c r="B62" s="227" t="s">
        <v>55</v>
      </c>
      <c r="C62" s="226"/>
      <c r="D62" s="226"/>
      <c r="E62" s="226"/>
      <c r="F62" s="226"/>
      <c r="G62" s="228"/>
      <c r="H62" s="230">
        <f>'02 1.4.1 Pol'!F8</f>
        <v>0</v>
      </c>
    </row>
    <row r="63" spans="1:55" x14ac:dyDescent="0.2">
      <c r="A63" s="229" t="s">
        <v>57</v>
      </c>
      <c r="B63" s="227" t="s">
        <v>58</v>
      </c>
      <c r="C63" s="226"/>
      <c r="D63" s="226"/>
      <c r="E63" s="226"/>
      <c r="F63" s="226"/>
      <c r="G63" s="228"/>
      <c r="H63" s="230">
        <f>'02 1.4.1 Pol'!F44</f>
        <v>0</v>
      </c>
    </row>
    <row r="64" spans="1:55" x14ac:dyDescent="0.2">
      <c r="A64" s="229" t="s">
        <v>60</v>
      </c>
      <c r="B64" s="227" t="s">
        <v>63</v>
      </c>
      <c r="C64" s="226"/>
      <c r="D64" s="226"/>
      <c r="E64" s="226"/>
      <c r="F64" s="226"/>
      <c r="G64" s="228"/>
      <c r="H64" s="230">
        <f>'02 1.4.1 Pol'!F102</f>
        <v>0</v>
      </c>
    </row>
    <row r="65" spans="1:55" x14ac:dyDescent="0.2">
      <c r="A65" s="229" t="s">
        <v>64</v>
      </c>
      <c r="B65" s="227" t="s">
        <v>66</v>
      </c>
      <c r="C65" s="226"/>
      <c r="D65" s="226"/>
      <c r="E65" s="226"/>
      <c r="F65" s="226"/>
      <c r="G65" s="228"/>
      <c r="H65" s="230">
        <f>'02 1.4.1 Pol'!F131</f>
        <v>0</v>
      </c>
    </row>
    <row r="66" spans="1:55" ht="13.5" thickBot="1" x14ac:dyDescent="0.25">
      <c r="A66" s="236"/>
      <c r="B66" s="237" t="s">
        <v>576</v>
      </c>
      <c r="C66" s="238"/>
      <c r="D66" s="239" t="str">
        <f>D60</f>
        <v>1.4.1</v>
      </c>
      <c r="E66" s="238"/>
      <c r="F66" s="238"/>
      <c r="G66" s="240"/>
      <c r="H66" s="241">
        <f>SUM(H62:H65)</f>
        <v>0</v>
      </c>
    </row>
    <row r="68" spans="1:55" ht="13.5" thickBot="1" x14ac:dyDescent="0.25">
      <c r="A68" s="125" t="s">
        <v>574</v>
      </c>
      <c r="B68" s="125"/>
      <c r="C68" s="125"/>
      <c r="D68" s="225" t="s">
        <v>142</v>
      </c>
      <c r="E68" s="277" t="s">
        <v>52</v>
      </c>
      <c r="F68" s="277"/>
      <c r="G68" s="277"/>
      <c r="H68" s="277"/>
      <c r="BC68" s="221" t="str">
        <f>E68</f>
        <v>VZT</v>
      </c>
    </row>
    <row r="69" spans="1:55" x14ac:dyDescent="0.2">
      <c r="A69" s="231" t="s">
        <v>575</v>
      </c>
      <c r="B69" s="232"/>
      <c r="C69" s="233"/>
      <c r="D69" s="233"/>
      <c r="E69" s="233"/>
      <c r="F69" s="233"/>
      <c r="G69" s="234"/>
      <c r="H69" s="235" t="s">
        <v>138</v>
      </c>
    </row>
    <row r="70" spans="1:55" x14ac:dyDescent="0.2">
      <c r="A70" s="229" t="s">
        <v>51</v>
      </c>
      <c r="B70" s="227" t="s">
        <v>52</v>
      </c>
      <c r="C70" s="226"/>
      <c r="D70" s="226"/>
      <c r="E70" s="226"/>
      <c r="F70" s="226"/>
      <c r="G70" s="228"/>
      <c r="H70" s="230">
        <f>'02 1.4.2 Pol'!F8</f>
        <v>0</v>
      </c>
    </row>
    <row r="71" spans="1:55" ht="13.5" thickBot="1" x14ac:dyDescent="0.25">
      <c r="A71" s="236"/>
      <c r="B71" s="237" t="s">
        <v>576</v>
      </c>
      <c r="C71" s="238"/>
      <c r="D71" s="239" t="str">
        <f>D68</f>
        <v>1.4.2</v>
      </c>
      <c r="E71" s="238"/>
      <c r="F71" s="238"/>
      <c r="G71" s="240"/>
      <c r="H71" s="241">
        <f>SUM(H70:H70)</f>
        <v>0</v>
      </c>
    </row>
    <row r="73" spans="1:55" ht="13.5" thickBot="1" x14ac:dyDescent="0.25">
      <c r="A73" s="125" t="s">
        <v>574</v>
      </c>
      <c r="B73" s="125"/>
      <c r="C73" s="125"/>
      <c r="D73" s="225" t="s">
        <v>143</v>
      </c>
      <c r="E73" s="277" t="s">
        <v>144</v>
      </c>
      <c r="F73" s="277"/>
      <c r="G73" s="277"/>
      <c r="H73" s="277"/>
      <c r="BC73" s="221" t="str">
        <f>E73</f>
        <v>ÚT</v>
      </c>
    </row>
    <row r="74" spans="1:55" x14ac:dyDescent="0.2">
      <c r="A74" s="231" t="s">
        <v>575</v>
      </c>
      <c r="B74" s="232"/>
      <c r="C74" s="233"/>
      <c r="D74" s="233"/>
      <c r="E74" s="233"/>
      <c r="F74" s="233"/>
      <c r="G74" s="234"/>
      <c r="H74" s="235" t="s">
        <v>138</v>
      </c>
    </row>
    <row r="75" spans="1:55" x14ac:dyDescent="0.2">
      <c r="A75" s="229" t="s">
        <v>53</v>
      </c>
      <c r="B75" s="227" t="s">
        <v>54</v>
      </c>
      <c r="C75" s="226"/>
      <c r="D75" s="226"/>
      <c r="E75" s="226"/>
      <c r="F75" s="226"/>
      <c r="G75" s="228"/>
      <c r="H75" s="230">
        <f>'02 1.4.3 Pol'!F8</f>
        <v>0</v>
      </c>
    </row>
    <row r="76" spans="1:55" x14ac:dyDescent="0.2">
      <c r="A76" s="229" t="s">
        <v>60</v>
      </c>
      <c r="B76" s="227" t="s">
        <v>61</v>
      </c>
      <c r="C76" s="226"/>
      <c r="D76" s="226"/>
      <c r="E76" s="226"/>
      <c r="F76" s="226"/>
      <c r="G76" s="228"/>
      <c r="H76" s="230">
        <f>'02 1.4.3 Pol'!F33</f>
        <v>0</v>
      </c>
    </row>
    <row r="77" spans="1:55" x14ac:dyDescent="0.2">
      <c r="A77" s="229" t="s">
        <v>64</v>
      </c>
      <c r="B77" s="227" t="s">
        <v>65</v>
      </c>
      <c r="C77" s="226"/>
      <c r="D77" s="226"/>
      <c r="E77" s="226"/>
      <c r="F77" s="226"/>
      <c r="G77" s="228"/>
      <c r="H77" s="230">
        <f>'02 1.4.3 Pol'!F37</f>
        <v>0</v>
      </c>
    </row>
    <row r="78" spans="1:55" x14ac:dyDescent="0.2">
      <c r="A78" s="229" t="s">
        <v>68</v>
      </c>
      <c r="B78" s="227" t="s">
        <v>69</v>
      </c>
      <c r="C78" s="226"/>
      <c r="D78" s="226"/>
      <c r="E78" s="226"/>
      <c r="F78" s="226"/>
      <c r="G78" s="228"/>
      <c r="H78" s="230">
        <f>'02 1.4.3 Pol'!F40</f>
        <v>0</v>
      </c>
    </row>
    <row r="79" spans="1:55" x14ac:dyDescent="0.2">
      <c r="A79" s="229" t="s">
        <v>70</v>
      </c>
      <c r="B79" s="227" t="s">
        <v>71</v>
      </c>
      <c r="C79" s="226"/>
      <c r="D79" s="226"/>
      <c r="E79" s="226"/>
      <c r="F79" s="226"/>
      <c r="G79" s="228"/>
      <c r="H79" s="230">
        <f>'02 1.4.3 Pol'!F45</f>
        <v>0</v>
      </c>
    </row>
    <row r="80" spans="1:55" x14ac:dyDescent="0.2">
      <c r="A80" s="229" t="s">
        <v>70</v>
      </c>
      <c r="B80" s="227" t="s">
        <v>72</v>
      </c>
      <c r="C80" s="226"/>
      <c r="D80" s="226"/>
      <c r="E80" s="226"/>
      <c r="F80" s="226"/>
      <c r="G80" s="228"/>
      <c r="H80" s="230">
        <f>'02 1.4.3 Pol'!F48</f>
        <v>0</v>
      </c>
    </row>
    <row r="81" spans="1:55" x14ac:dyDescent="0.2">
      <c r="A81" s="229" t="s">
        <v>81</v>
      </c>
      <c r="B81" s="227" t="s">
        <v>82</v>
      </c>
      <c r="C81" s="226"/>
      <c r="D81" s="226"/>
      <c r="E81" s="226"/>
      <c r="F81" s="226"/>
      <c r="G81" s="228"/>
      <c r="H81" s="230">
        <f>'02 1.4.3 Pol'!F69</f>
        <v>0</v>
      </c>
    </row>
    <row r="82" spans="1:55" x14ac:dyDescent="0.2">
      <c r="A82" s="229" t="s">
        <v>89</v>
      </c>
      <c r="B82" s="227" t="s">
        <v>90</v>
      </c>
      <c r="C82" s="226"/>
      <c r="D82" s="226"/>
      <c r="E82" s="226"/>
      <c r="F82" s="226"/>
      <c r="G82" s="228"/>
      <c r="H82" s="230">
        <f>'02 1.4.3 Pol'!F63</f>
        <v>0</v>
      </c>
    </row>
    <row r="83" spans="1:55" ht="13.5" thickBot="1" x14ac:dyDescent="0.25">
      <c r="A83" s="236"/>
      <c r="B83" s="237" t="s">
        <v>576</v>
      </c>
      <c r="C83" s="238"/>
      <c r="D83" s="239" t="str">
        <f>D73</f>
        <v>1.4.3</v>
      </c>
      <c r="E83" s="238"/>
      <c r="F83" s="238"/>
      <c r="G83" s="240"/>
      <c r="H83" s="241">
        <f>SUM(H75:H82)</f>
        <v>0</v>
      </c>
    </row>
    <row r="85" spans="1:55" ht="13.5" thickBot="1" x14ac:dyDescent="0.25">
      <c r="A85" s="125" t="s">
        <v>574</v>
      </c>
      <c r="B85" s="125"/>
      <c r="C85" s="125"/>
      <c r="D85" s="225" t="s">
        <v>145</v>
      </c>
      <c r="E85" s="277" t="s">
        <v>146</v>
      </c>
      <c r="F85" s="277"/>
      <c r="G85" s="277"/>
      <c r="H85" s="277"/>
      <c r="BC85" s="221" t="str">
        <f>E85</f>
        <v>NN</v>
      </c>
    </row>
    <row r="86" spans="1:55" x14ac:dyDescent="0.2">
      <c r="A86" s="231" t="s">
        <v>575</v>
      </c>
      <c r="B86" s="232"/>
      <c r="C86" s="233"/>
      <c r="D86" s="233"/>
      <c r="E86" s="233"/>
      <c r="F86" s="233"/>
      <c r="G86" s="234"/>
      <c r="H86" s="235" t="s">
        <v>138</v>
      </c>
    </row>
    <row r="87" spans="1:55" x14ac:dyDescent="0.2">
      <c r="A87" s="229" t="s">
        <v>113</v>
      </c>
      <c r="B87" s="227" t="s">
        <v>114</v>
      </c>
      <c r="C87" s="226"/>
      <c r="D87" s="226"/>
      <c r="E87" s="226"/>
      <c r="F87" s="226"/>
      <c r="G87" s="228"/>
      <c r="H87" s="230">
        <f>'02 1.4.7 Pol'!F8</f>
        <v>0</v>
      </c>
    </row>
    <row r="88" spans="1:55" ht="13.5" thickBot="1" x14ac:dyDescent="0.25">
      <c r="A88" s="236"/>
      <c r="B88" s="237" t="s">
        <v>576</v>
      </c>
      <c r="C88" s="238"/>
      <c r="D88" s="239" t="str">
        <f>D85</f>
        <v>1.4.7</v>
      </c>
      <c r="E88" s="238"/>
      <c r="F88" s="238"/>
      <c r="G88" s="240"/>
      <c r="H88" s="241">
        <f>SUM(H87:H87)</f>
        <v>0</v>
      </c>
    </row>
    <row r="90" spans="1:55" ht="13.5" thickBot="1" x14ac:dyDescent="0.25">
      <c r="A90" s="125" t="s">
        <v>574</v>
      </c>
      <c r="B90" s="125"/>
      <c r="C90" s="125"/>
      <c r="D90" s="225" t="s">
        <v>147</v>
      </c>
      <c r="E90" s="277" t="s">
        <v>148</v>
      </c>
      <c r="F90" s="277"/>
      <c r="G90" s="277"/>
      <c r="H90" s="277"/>
      <c r="BC90" s="221" t="str">
        <f>E90</f>
        <v>Slaboproud</v>
      </c>
    </row>
    <row r="91" spans="1:55" x14ac:dyDescent="0.2">
      <c r="A91" s="231" t="s">
        <v>575</v>
      </c>
      <c r="B91" s="232"/>
      <c r="C91" s="233"/>
      <c r="D91" s="233"/>
      <c r="E91" s="233"/>
      <c r="F91" s="233"/>
      <c r="G91" s="234"/>
      <c r="H91" s="235" t="s">
        <v>138</v>
      </c>
    </row>
    <row r="92" spans="1:55" x14ac:dyDescent="0.2">
      <c r="A92" s="229" t="s">
        <v>113</v>
      </c>
      <c r="B92" s="227" t="s">
        <v>114</v>
      </c>
      <c r="C92" s="226"/>
      <c r="D92" s="226"/>
      <c r="E92" s="226"/>
      <c r="F92" s="226"/>
      <c r="G92" s="228"/>
      <c r="H92" s="230">
        <f>'02 1.4.8 Pol'!F8</f>
        <v>0</v>
      </c>
    </row>
    <row r="93" spans="1:55" ht="13.5" thickBot="1" x14ac:dyDescent="0.25">
      <c r="A93" s="236"/>
      <c r="B93" s="237" t="s">
        <v>576</v>
      </c>
      <c r="C93" s="238"/>
      <c r="D93" s="239" t="str">
        <f>D90</f>
        <v>1.4.8</v>
      </c>
      <c r="E93" s="238"/>
      <c r="F93" s="238"/>
      <c r="G93" s="240"/>
      <c r="H93" s="241">
        <f>SUM(H92:H92)</f>
        <v>0</v>
      </c>
    </row>
    <row r="95" spans="1:55" ht="13.5" thickBot="1" x14ac:dyDescent="0.25">
      <c r="A95" s="125" t="s">
        <v>574</v>
      </c>
      <c r="B95" s="125"/>
      <c r="C95" s="125"/>
      <c r="D95" s="225" t="s">
        <v>149</v>
      </c>
      <c r="E95" s="277" t="s">
        <v>150</v>
      </c>
      <c r="F95" s="277"/>
      <c r="G95" s="277"/>
      <c r="H95" s="277"/>
      <c r="BC95" s="221" t="str">
        <f>E95</f>
        <v>EPS</v>
      </c>
    </row>
    <row r="96" spans="1:55" x14ac:dyDescent="0.2">
      <c r="A96" s="231" t="s">
        <v>575</v>
      </c>
      <c r="B96" s="232"/>
      <c r="C96" s="233"/>
      <c r="D96" s="233"/>
      <c r="E96" s="233"/>
      <c r="F96" s="233"/>
      <c r="G96" s="234"/>
      <c r="H96" s="235" t="s">
        <v>138</v>
      </c>
    </row>
    <row r="97" spans="1:8" x14ac:dyDescent="0.2">
      <c r="A97" s="229" t="s">
        <v>113</v>
      </c>
      <c r="B97" s="227" t="s">
        <v>114</v>
      </c>
      <c r="C97" s="226"/>
      <c r="D97" s="226"/>
      <c r="E97" s="226"/>
      <c r="F97" s="226"/>
      <c r="G97" s="228"/>
      <c r="H97" s="230">
        <f>'02 2.2.1 Pol'!F8</f>
        <v>0</v>
      </c>
    </row>
    <row r="98" spans="1:8" ht="13.5" thickBot="1" x14ac:dyDescent="0.25">
      <c r="A98" s="236"/>
      <c r="B98" s="237" t="s">
        <v>576</v>
      </c>
      <c r="C98" s="238"/>
      <c r="D98" s="239" t="str">
        <f>D95</f>
        <v>2.2.1</v>
      </c>
      <c r="E98" s="238"/>
      <c r="F98" s="238"/>
      <c r="G98" s="240"/>
      <c r="H98" s="241">
        <f>SUM(H97:H97)</f>
        <v>0</v>
      </c>
    </row>
  </sheetData>
  <sheetProtection algorithmName="SHA-512" hashValue="FL0en8OklOTH9UfpQ092xfxhRoqrEugeUsJVVWrdFwIQQokTdMe58QUvcaVt3PZzRr8zIX00sZVHPgUevzC+WQ==" saltValue="xyrpUNTQfrfUXsNcY47q3g==" spinCount="100000" sheet="1"/>
  <mergeCells count="10">
    <mergeCell ref="E73:H73"/>
    <mergeCell ref="E85:H85"/>
    <mergeCell ref="E90:H90"/>
    <mergeCell ref="E95:H95"/>
    <mergeCell ref="C2:F2"/>
    <mergeCell ref="A4:H4"/>
    <mergeCell ref="B7:G7"/>
    <mergeCell ref="E30:H30"/>
    <mergeCell ref="E60:H60"/>
    <mergeCell ref="E68:H68"/>
  </mergeCells>
  <pageMargins left="0.7" right="0.7" top="0.78740157499999996" bottom="0.78740157499999996" header="0.3" footer="0.3"/>
  <pageSetup scale="92" orientation="portrait" r:id="rId1"/>
  <rowBreaks count="1" manualBreakCount="1">
    <brk id="58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Normal="100" workbookViewId="0">
      <selection activeCell="C9" sqref="C9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280" t="s">
        <v>152</v>
      </c>
      <c r="B1" s="280"/>
      <c r="C1" s="281"/>
      <c r="D1" s="280"/>
      <c r="E1" s="280"/>
      <c r="F1" s="280"/>
      <c r="G1" s="280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139</v>
      </c>
      <c r="C4" s="170" t="s">
        <v>140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SUMIF(AM8:AM519,AN5,G8:G519)</f>
        <v>0</v>
      </c>
      <c r="AO6">
        <f>SUMIF(AM8:AM519,AO5,G8:G519)</f>
        <v>0</v>
      </c>
    </row>
    <row r="7" spans="1:60" x14ac:dyDescent="0.2">
      <c r="A7" s="211"/>
      <c r="B7" s="212" t="s">
        <v>160</v>
      </c>
      <c r="C7" s="282" t="s">
        <v>161</v>
      </c>
      <c r="D7" s="283"/>
      <c r="E7" s="284"/>
      <c r="F7" s="285"/>
      <c r="G7" s="285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53</v>
      </c>
      <c r="C8" s="198" t="s">
        <v>56</v>
      </c>
      <c r="D8" s="178"/>
      <c r="E8" s="182"/>
      <c r="F8" s="286">
        <f>SUM(G9:G25)</f>
        <v>0</v>
      </c>
      <c r="G8" s="287"/>
      <c r="H8" s="186"/>
      <c r="I8" s="186">
        <f>SUM(I9:I25)</f>
        <v>2.1</v>
      </c>
      <c r="J8" s="186"/>
      <c r="K8" s="186">
        <f>SUM(K9:K25)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164</v>
      </c>
      <c r="C9" s="199" t="s">
        <v>165</v>
      </c>
      <c r="D9" s="179" t="s">
        <v>166</v>
      </c>
      <c r="E9" s="183">
        <v>1</v>
      </c>
      <c r="F9" s="188"/>
      <c r="G9" s="189">
        <f>ROUND(E9*F9,2)</f>
        <v>0</v>
      </c>
      <c r="H9" s="189">
        <v>1E-3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167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168</v>
      </c>
      <c r="AF9" s="165"/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88"/>
      <c r="D10" s="289"/>
      <c r="E10" s="290"/>
      <c r="F10" s="291"/>
      <c r="G10" s="292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169</v>
      </c>
      <c r="C11" s="199" t="s">
        <v>170</v>
      </c>
      <c r="D11" s="179" t="s">
        <v>135</v>
      </c>
      <c r="E11" s="183">
        <v>2.6579999999999999</v>
      </c>
      <c r="F11" s="188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173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88"/>
      <c r="D12" s="289"/>
      <c r="E12" s="290"/>
      <c r="F12" s="291"/>
      <c r="G12" s="292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174</v>
      </c>
      <c r="C13" s="199" t="s">
        <v>175</v>
      </c>
      <c r="D13" s="179" t="s">
        <v>135</v>
      </c>
      <c r="E13" s="183">
        <v>2.6579999999999999</v>
      </c>
      <c r="F13" s="188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173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88"/>
      <c r="D14" s="289"/>
      <c r="E14" s="290"/>
      <c r="F14" s="291"/>
      <c r="G14" s="292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176</v>
      </c>
      <c r="C15" s="199" t="s">
        <v>177</v>
      </c>
      <c r="D15" s="179" t="s">
        <v>135</v>
      </c>
      <c r="E15" s="183">
        <v>2.6579999999999999</v>
      </c>
      <c r="F15" s="188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167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168</v>
      </c>
      <c r="AF15" s="165"/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88"/>
      <c r="D16" s="289"/>
      <c r="E16" s="290"/>
      <c r="F16" s="291"/>
      <c r="G16" s="292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178</v>
      </c>
      <c r="C17" s="199" t="s">
        <v>179</v>
      </c>
      <c r="D17" s="179" t="s">
        <v>135</v>
      </c>
      <c r="E17" s="183">
        <v>2.6579999999999999</v>
      </c>
      <c r="F17" s="188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180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00" t="s">
        <v>181</v>
      </c>
      <c r="D18" s="180"/>
      <c r="E18" s="184">
        <v>2.66</v>
      </c>
      <c r="F18" s="189"/>
      <c r="G18" s="189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6"/>
      <c r="B19" s="176"/>
      <c r="C19" s="288"/>
      <c r="D19" s="289"/>
      <c r="E19" s="290"/>
      <c r="F19" s="291"/>
      <c r="G19" s="292"/>
      <c r="H19" s="189"/>
      <c r="I19" s="189"/>
      <c r="J19" s="189"/>
      <c r="K19" s="189"/>
      <c r="L19" s="190"/>
      <c r="M19" s="208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5">
        <v>6</v>
      </c>
      <c r="B20" s="175" t="s">
        <v>182</v>
      </c>
      <c r="C20" s="199" t="s">
        <v>183</v>
      </c>
      <c r="D20" s="179" t="s">
        <v>135</v>
      </c>
      <c r="E20" s="183">
        <v>1.2110000000000001</v>
      </c>
      <c r="F20" s="188"/>
      <c r="G20" s="189">
        <f>ROUND(E20*F20,2)</f>
        <v>0</v>
      </c>
      <c r="H20" s="189">
        <v>1.67</v>
      </c>
      <c r="I20" s="189">
        <f>ROUND(E20*H20,2)</f>
        <v>2.02</v>
      </c>
      <c r="J20" s="189">
        <v>0</v>
      </c>
      <c r="K20" s="189">
        <f>ROUND(E20*J20,2)</f>
        <v>0</v>
      </c>
      <c r="L20" s="190"/>
      <c r="M20" s="208" t="s">
        <v>171</v>
      </c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172</v>
      </c>
      <c r="AF20" s="165" t="s">
        <v>180</v>
      </c>
      <c r="AG20" s="165"/>
      <c r="AH20" s="165"/>
      <c r="AI20" s="165"/>
      <c r="AJ20" s="165"/>
      <c r="AK20" s="165"/>
      <c r="AL20" s="165"/>
      <c r="AM20" s="165">
        <v>21</v>
      </c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6"/>
      <c r="B21" s="176"/>
      <c r="C21" s="200" t="s">
        <v>184</v>
      </c>
      <c r="D21" s="180"/>
      <c r="E21" s="184">
        <v>1.21</v>
      </c>
      <c r="F21" s="189"/>
      <c r="G21" s="189"/>
      <c r="H21" s="189"/>
      <c r="I21" s="189"/>
      <c r="J21" s="189"/>
      <c r="K21" s="189"/>
      <c r="L21" s="190"/>
      <c r="M21" s="208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88"/>
      <c r="D22" s="289"/>
      <c r="E22" s="290"/>
      <c r="F22" s="291"/>
      <c r="G22" s="292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7</v>
      </c>
      <c r="B23" s="175" t="s">
        <v>182</v>
      </c>
      <c r="C23" s="199" t="s">
        <v>185</v>
      </c>
      <c r="D23" s="179" t="s">
        <v>135</v>
      </c>
      <c r="E23" s="183">
        <v>4.5499999999999999E-2</v>
      </c>
      <c r="F23" s="188"/>
      <c r="G23" s="189">
        <f>ROUND(E23*F23,2)</f>
        <v>0</v>
      </c>
      <c r="H23" s="189">
        <v>1.67</v>
      </c>
      <c r="I23" s="189">
        <f>ROUND(E23*H23,2)</f>
        <v>0.08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186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00" t="s">
        <v>187</v>
      </c>
      <c r="D24" s="180"/>
      <c r="E24" s="184">
        <v>0.05</v>
      </c>
      <c r="F24" s="189"/>
      <c r="G24" s="189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6"/>
      <c r="B25" s="176"/>
      <c r="C25" s="288"/>
      <c r="D25" s="289"/>
      <c r="E25" s="290"/>
      <c r="F25" s="291"/>
      <c r="G25" s="292"/>
      <c r="H25" s="189"/>
      <c r="I25" s="189"/>
      <c r="J25" s="189"/>
      <c r="K25" s="189"/>
      <c r="L25" s="190"/>
      <c r="M25" s="208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x14ac:dyDescent="0.2">
      <c r="A26" s="204" t="s">
        <v>162</v>
      </c>
      <c r="B26" s="174" t="s">
        <v>57</v>
      </c>
      <c r="C26" s="198" t="s">
        <v>59</v>
      </c>
      <c r="D26" s="178"/>
      <c r="E26" s="182"/>
      <c r="F26" s="293">
        <f>SUM(G27:G42)</f>
        <v>0</v>
      </c>
      <c r="G26" s="294"/>
      <c r="H26" s="186"/>
      <c r="I26" s="186">
        <f>SUM(I27:I42)</f>
        <v>3.08</v>
      </c>
      <c r="J26" s="186"/>
      <c r="K26" s="186">
        <f>SUM(K27:K42)</f>
        <v>0</v>
      </c>
      <c r="L26" s="187"/>
      <c r="M26" s="207"/>
      <c r="AE26" t="s">
        <v>163</v>
      </c>
    </row>
    <row r="27" spans="1:60" outlineLevel="1" x14ac:dyDescent="0.2">
      <c r="A27" s="205">
        <v>8</v>
      </c>
      <c r="B27" s="175" t="s">
        <v>188</v>
      </c>
      <c r="C27" s="199" t="s">
        <v>189</v>
      </c>
      <c r="D27" s="179" t="s">
        <v>135</v>
      </c>
      <c r="E27" s="183">
        <v>0.21579999999999999</v>
      </c>
      <c r="F27" s="188"/>
      <c r="G27" s="189">
        <f>ROUND(E27*F27,2)</f>
        <v>0</v>
      </c>
      <c r="H27" s="189">
        <v>2.5249999999999999</v>
      </c>
      <c r="I27" s="189">
        <f>ROUND(E27*H27,2)</f>
        <v>0.54</v>
      </c>
      <c r="J27" s="189">
        <v>0</v>
      </c>
      <c r="K27" s="189">
        <f>ROUND(E27*J27,2)</f>
        <v>0</v>
      </c>
      <c r="L27" s="190"/>
      <c r="M27" s="208" t="s">
        <v>171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172</v>
      </c>
      <c r="AF27" s="165" t="s">
        <v>173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00" t="s">
        <v>190</v>
      </c>
      <c r="D28" s="180"/>
      <c r="E28" s="184">
        <v>0.04</v>
      </c>
      <c r="F28" s="189"/>
      <c r="G28" s="189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6"/>
      <c r="B29" s="176"/>
      <c r="C29" s="200" t="s">
        <v>191</v>
      </c>
      <c r="D29" s="180"/>
      <c r="E29" s="184">
        <v>0.04</v>
      </c>
      <c r="F29" s="189"/>
      <c r="G29" s="189"/>
      <c r="H29" s="189"/>
      <c r="I29" s="189"/>
      <c r="J29" s="189"/>
      <c r="K29" s="189"/>
      <c r="L29" s="190"/>
      <c r="M29" s="208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00" t="s">
        <v>192</v>
      </c>
      <c r="D30" s="180"/>
      <c r="E30" s="184">
        <v>0.05</v>
      </c>
      <c r="F30" s="189"/>
      <c r="G30" s="189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6"/>
      <c r="B31" s="176"/>
      <c r="C31" s="200" t="s">
        <v>193</v>
      </c>
      <c r="D31" s="180"/>
      <c r="E31" s="184">
        <v>0.09</v>
      </c>
      <c r="F31" s="189"/>
      <c r="G31" s="189"/>
      <c r="H31" s="189"/>
      <c r="I31" s="189"/>
      <c r="J31" s="189"/>
      <c r="K31" s="189"/>
      <c r="L31" s="190"/>
      <c r="M31" s="208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88"/>
      <c r="D32" s="289"/>
      <c r="E32" s="290"/>
      <c r="F32" s="291"/>
      <c r="G32" s="292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9</v>
      </c>
      <c r="B33" s="175" t="s">
        <v>194</v>
      </c>
      <c r="C33" s="199" t="s">
        <v>195</v>
      </c>
      <c r="D33" s="179" t="s">
        <v>196</v>
      </c>
      <c r="E33" s="183">
        <v>3.0870000000000002</v>
      </c>
      <c r="F33" s="188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173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88"/>
      <c r="D34" s="289"/>
      <c r="E34" s="290"/>
      <c r="F34" s="291"/>
      <c r="G34" s="292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10</v>
      </c>
      <c r="B35" s="175" t="s">
        <v>197</v>
      </c>
      <c r="C35" s="199" t="s">
        <v>198</v>
      </c>
      <c r="D35" s="179" t="s">
        <v>135</v>
      </c>
      <c r="E35" s="183">
        <v>0.74399999999999999</v>
      </c>
      <c r="F35" s="188"/>
      <c r="G35" s="189">
        <f>ROUND(E35*F35,2)</f>
        <v>0</v>
      </c>
      <c r="H35" s="189">
        <v>3.13842</v>
      </c>
      <c r="I35" s="189">
        <f>ROUND(E35*H35,2)</f>
        <v>2.33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180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00" t="s">
        <v>199</v>
      </c>
      <c r="D36" s="180"/>
      <c r="E36" s="184">
        <v>0.21</v>
      </c>
      <c r="F36" s="189"/>
      <c r="G36" s="189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6"/>
      <c r="B37" s="176"/>
      <c r="C37" s="200" t="s">
        <v>200</v>
      </c>
      <c r="D37" s="180"/>
      <c r="E37" s="184">
        <v>0.23</v>
      </c>
      <c r="F37" s="189"/>
      <c r="G37" s="189"/>
      <c r="H37" s="189"/>
      <c r="I37" s="189"/>
      <c r="J37" s="189"/>
      <c r="K37" s="189"/>
      <c r="L37" s="190"/>
      <c r="M37" s="208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200" t="s">
        <v>201</v>
      </c>
      <c r="D38" s="180"/>
      <c r="E38" s="184">
        <v>0.3</v>
      </c>
      <c r="F38" s="189"/>
      <c r="G38" s="189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6"/>
      <c r="B39" s="176"/>
      <c r="C39" s="288"/>
      <c r="D39" s="289"/>
      <c r="E39" s="290"/>
      <c r="F39" s="291"/>
      <c r="G39" s="292"/>
      <c r="H39" s="189"/>
      <c r="I39" s="189"/>
      <c r="J39" s="189"/>
      <c r="K39" s="189"/>
      <c r="L39" s="190"/>
      <c r="M39" s="208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5">
        <v>11</v>
      </c>
      <c r="B40" s="175" t="s">
        <v>197</v>
      </c>
      <c r="C40" s="199" t="s">
        <v>202</v>
      </c>
      <c r="D40" s="179" t="s">
        <v>135</v>
      </c>
      <c r="E40" s="183">
        <v>6.6000000000000003E-2</v>
      </c>
      <c r="F40" s="188"/>
      <c r="G40" s="189">
        <f>ROUND(E40*F40,2)</f>
        <v>0</v>
      </c>
      <c r="H40" s="189">
        <v>3.13842</v>
      </c>
      <c r="I40" s="189">
        <f>ROUND(E40*H40,2)</f>
        <v>0.21</v>
      </c>
      <c r="J40" s="189">
        <v>0</v>
      </c>
      <c r="K40" s="189">
        <f>ROUND(E40*J40,2)</f>
        <v>0</v>
      </c>
      <c r="L40" s="190"/>
      <c r="M40" s="208" t="s">
        <v>171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172</v>
      </c>
      <c r="AF40" s="165" t="s">
        <v>186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6"/>
      <c r="B41" s="176"/>
      <c r="C41" s="200" t="s">
        <v>203</v>
      </c>
      <c r="D41" s="180"/>
      <c r="E41" s="184">
        <v>7.0000000000000007E-2</v>
      </c>
      <c r="F41" s="189"/>
      <c r="G41" s="189"/>
      <c r="H41" s="189"/>
      <c r="I41" s="189"/>
      <c r="J41" s="189"/>
      <c r="K41" s="189"/>
      <c r="L41" s="190"/>
      <c r="M41" s="208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88"/>
      <c r="D42" s="289"/>
      <c r="E42" s="290"/>
      <c r="F42" s="291"/>
      <c r="G42" s="292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x14ac:dyDescent="0.2">
      <c r="A43" s="204" t="s">
        <v>162</v>
      </c>
      <c r="B43" s="174" t="s">
        <v>60</v>
      </c>
      <c r="C43" s="198" t="s">
        <v>62</v>
      </c>
      <c r="D43" s="178"/>
      <c r="E43" s="182"/>
      <c r="F43" s="293">
        <f>SUM(G44:G108)</f>
        <v>0</v>
      </c>
      <c r="G43" s="294"/>
      <c r="H43" s="186"/>
      <c r="I43" s="186">
        <f>SUM(I44:I108)</f>
        <v>26.46</v>
      </c>
      <c r="J43" s="186"/>
      <c r="K43" s="186">
        <f>SUM(K44:K108)</f>
        <v>0</v>
      </c>
      <c r="L43" s="187"/>
      <c r="M43" s="207"/>
      <c r="AE43" t="s">
        <v>163</v>
      </c>
    </row>
    <row r="44" spans="1:60" outlineLevel="1" x14ac:dyDescent="0.2">
      <c r="A44" s="205">
        <v>12</v>
      </c>
      <c r="B44" s="175" t="s">
        <v>204</v>
      </c>
      <c r="C44" s="199" t="s">
        <v>205</v>
      </c>
      <c r="D44" s="179" t="s">
        <v>206</v>
      </c>
      <c r="E44" s="183">
        <v>55.92</v>
      </c>
      <c r="F44" s="188"/>
      <c r="G44" s="189">
        <f>ROUND(E44*F44,2)</f>
        <v>0</v>
      </c>
      <c r="H44" s="189">
        <v>5.0630000000000001E-2</v>
      </c>
      <c r="I44" s="189">
        <f>ROUND(E44*H44,2)</f>
        <v>2.83</v>
      </c>
      <c r="J44" s="189">
        <v>0</v>
      </c>
      <c r="K44" s="189">
        <f>ROUND(E44*J44,2)</f>
        <v>0</v>
      </c>
      <c r="L44" s="190"/>
      <c r="M44" s="208" t="s">
        <v>171</v>
      </c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172</v>
      </c>
      <c r="AF44" s="165" t="s">
        <v>173</v>
      </c>
      <c r="AG44" s="165"/>
      <c r="AH44" s="165"/>
      <c r="AI44" s="165"/>
      <c r="AJ44" s="165"/>
      <c r="AK44" s="165"/>
      <c r="AL44" s="165"/>
      <c r="AM44" s="165">
        <v>21</v>
      </c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6"/>
      <c r="B45" s="176"/>
      <c r="C45" s="288"/>
      <c r="D45" s="289"/>
      <c r="E45" s="290"/>
      <c r="F45" s="291"/>
      <c r="G45" s="292"/>
      <c r="H45" s="189"/>
      <c r="I45" s="189"/>
      <c r="J45" s="189"/>
      <c r="K45" s="189"/>
      <c r="L45" s="190"/>
      <c r="M45" s="208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5">
        <v>13</v>
      </c>
      <c r="B46" s="175" t="s">
        <v>207</v>
      </c>
      <c r="C46" s="199" t="s">
        <v>208</v>
      </c>
      <c r="D46" s="179" t="s">
        <v>206</v>
      </c>
      <c r="E46" s="183">
        <v>93.44</v>
      </c>
      <c r="F46" s="188"/>
      <c r="G46" s="189">
        <f>ROUND(E46*F46,2)</f>
        <v>0</v>
      </c>
      <c r="H46" s="189">
        <v>5.9229999999999998E-2</v>
      </c>
      <c r="I46" s="189">
        <f>ROUND(E46*H46,2)</f>
        <v>5.53</v>
      </c>
      <c r="J46" s="189">
        <v>0</v>
      </c>
      <c r="K46" s="189">
        <f>ROUND(E46*J46,2)</f>
        <v>0</v>
      </c>
      <c r="L46" s="190"/>
      <c r="M46" s="208" t="s">
        <v>171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172</v>
      </c>
      <c r="AF46" s="165" t="s">
        <v>173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6"/>
      <c r="B47" s="176"/>
      <c r="C47" s="288"/>
      <c r="D47" s="289"/>
      <c r="E47" s="290"/>
      <c r="F47" s="291"/>
      <c r="G47" s="292"/>
      <c r="H47" s="189"/>
      <c r="I47" s="189"/>
      <c r="J47" s="189"/>
      <c r="K47" s="189"/>
      <c r="L47" s="190"/>
      <c r="M47" s="208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ht="22.5" outlineLevel="1" x14ac:dyDescent="0.2">
      <c r="A48" s="205">
        <v>14</v>
      </c>
      <c r="B48" s="175" t="s">
        <v>209</v>
      </c>
      <c r="C48" s="199" t="s">
        <v>210</v>
      </c>
      <c r="D48" s="179" t="s">
        <v>206</v>
      </c>
      <c r="E48" s="183">
        <v>111.84</v>
      </c>
      <c r="F48" s="188"/>
      <c r="G48" s="189">
        <f>ROUND(E48*F48,2)</f>
        <v>0</v>
      </c>
      <c r="H48" s="189">
        <v>0</v>
      </c>
      <c r="I48" s="189">
        <f>ROUND(E48*H48,2)</f>
        <v>0</v>
      </c>
      <c r="J48" s="189">
        <v>0</v>
      </c>
      <c r="K48" s="189">
        <f>ROUND(E48*J48,2)</f>
        <v>0</v>
      </c>
      <c r="L48" s="190"/>
      <c r="M48" s="208" t="s">
        <v>171</v>
      </c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172</v>
      </c>
      <c r="AF48" s="165" t="s">
        <v>173</v>
      </c>
      <c r="AG48" s="165"/>
      <c r="AH48" s="165"/>
      <c r="AI48" s="165"/>
      <c r="AJ48" s="165"/>
      <c r="AK48" s="165"/>
      <c r="AL48" s="165"/>
      <c r="AM48" s="165">
        <v>21</v>
      </c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176"/>
      <c r="C49" s="200" t="s">
        <v>211</v>
      </c>
      <c r="D49" s="180"/>
      <c r="E49" s="184">
        <v>111.84</v>
      </c>
      <c r="F49" s="189"/>
      <c r="G49" s="189"/>
      <c r="H49" s="189"/>
      <c r="I49" s="189"/>
      <c r="J49" s="189"/>
      <c r="K49" s="189"/>
      <c r="L49" s="190"/>
      <c r="M49" s="208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88"/>
      <c r="D50" s="289"/>
      <c r="E50" s="290"/>
      <c r="F50" s="291"/>
      <c r="G50" s="292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15</v>
      </c>
      <c r="B51" s="175" t="s">
        <v>212</v>
      </c>
      <c r="C51" s="199" t="s">
        <v>213</v>
      </c>
      <c r="D51" s="179" t="s">
        <v>206</v>
      </c>
      <c r="E51" s="183">
        <v>5.37</v>
      </c>
      <c r="F51" s="188"/>
      <c r="G51" s="189">
        <f>ROUND(E51*F51,2)</f>
        <v>0</v>
      </c>
      <c r="H51" s="189">
        <v>1.763E-2</v>
      </c>
      <c r="I51" s="189">
        <f>ROUND(E51*H51,2)</f>
        <v>0.09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173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88"/>
      <c r="D52" s="289"/>
      <c r="E52" s="290"/>
      <c r="F52" s="291"/>
      <c r="G52" s="292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16</v>
      </c>
      <c r="B53" s="175" t="s">
        <v>214</v>
      </c>
      <c r="C53" s="199" t="s">
        <v>215</v>
      </c>
      <c r="D53" s="179" t="s">
        <v>206</v>
      </c>
      <c r="E53" s="183">
        <v>10.625</v>
      </c>
      <c r="F53" s="188"/>
      <c r="G53" s="189">
        <f>ROUND(E53*F53,2)</f>
        <v>0</v>
      </c>
      <c r="H53" s="189">
        <v>2.921E-2</v>
      </c>
      <c r="I53" s="189">
        <f>ROUND(E53*H53,2)</f>
        <v>0.31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173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88"/>
      <c r="D54" s="289"/>
      <c r="E54" s="290"/>
      <c r="F54" s="291"/>
      <c r="G54" s="292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17</v>
      </c>
      <c r="B55" s="175" t="s">
        <v>216</v>
      </c>
      <c r="C55" s="199" t="s">
        <v>217</v>
      </c>
      <c r="D55" s="179" t="s">
        <v>206</v>
      </c>
      <c r="E55" s="183">
        <v>14.48</v>
      </c>
      <c r="F55" s="188"/>
      <c r="G55" s="189">
        <f>ROUND(E55*F55,2)</f>
        <v>0</v>
      </c>
      <c r="H55" s="189">
        <v>2.921E-2</v>
      </c>
      <c r="I55" s="189">
        <f>ROUND(E55*H55,2)</f>
        <v>0.42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173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88"/>
      <c r="D56" s="289"/>
      <c r="E56" s="290"/>
      <c r="F56" s="291"/>
      <c r="G56" s="292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18</v>
      </c>
      <c r="B57" s="175" t="s">
        <v>218</v>
      </c>
      <c r="C57" s="199" t="s">
        <v>219</v>
      </c>
      <c r="D57" s="179" t="s">
        <v>196</v>
      </c>
      <c r="E57" s="183">
        <v>26.466000000000001</v>
      </c>
      <c r="F57" s="188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173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88"/>
      <c r="D58" s="289"/>
      <c r="E58" s="290"/>
      <c r="F58" s="291"/>
      <c r="G58" s="292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ht="22.5" outlineLevel="1" x14ac:dyDescent="0.2">
      <c r="A59" s="205">
        <v>19</v>
      </c>
      <c r="B59" s="175" t="s">
        <v>220</v>
      </c>
      <c r="C59" s="199" t="s">
        <v>221</v>
      </c>
      <c r="D59" s="179" t="s">
        <v>135</v>
      </c>
      <c r="E59" s="183">
        <v>13.897500000000001</v>
      </c>
      <c r="F59" s="188"/>
      <c r="G59" s="189">
        <f>ROUND(E59*F59,2)</f>
        <v>0</v>
      </c>
      <c r="H59" s="189">
        <v>0.66488000000000003</v>
      </c>
      <c r="I59" s="189">
        <f>ROUND(E59*H59,2)</f>
        <v>9.24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180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00" t="s">
        <v>222</v>
      </c>
      <c r="D60" s="180"/>
      <c r="E60" s="184">
        <v>13.9</v>
      </c>
      <c r="F60" s="189"/>
      <c r="G60" s="189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6"/>
      <c r="B61" s="176"/>
      <c r="C61" s="288"/>
      <c r="D61" s="289"/>
      <c r="E61" s="290"/>
      <c r="F61" s="291"/>
      <c r="G61" s="292"/>
      <c r="H61" s="189"/>
      <c r="I61" s="189"/>
      <c r="J61" s="189"/>
      <c r="K61" s="189"/>
      <c r="L61" s="190"/>
      <c r="M61" s="208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ht="22.5" outlineLevel="1" x14ac:dyDescent="0.2">
      <c r="A62" s="205">
        <v>20</v>
      </c>
      <c r="B62" s="175" t="s">
        <v>223</v>
      </c>
      <c r="C62" s="199" t="s">
        <v>224</v>
      </c>
      <c r="D62" s="179" t="s">
        <v>206</v>
      </c>
      <c r="E62" s="183">
        <v>16.95</v>
      </c>
      <c r="F62" s="188"/>
      <c r="G62" s="189">
        <f>ROUND(E62*F62,2)</f>
        <v>0</v>
      </c>
      <c r="H62" s="189">
        <v>7.0599999999999996E-2</v>
      </c>
      <c r="I62" s="189">
        <f>ROUND(E62*H62,2)</f>
        <v>1.2</v>
      </c>
      <c r="J62" s="189">
        <v>0</v>
      </c>
      <c r="K62" s="189">
        <f>ROUND(E62*J62,2)</f>
        <v>0</v>
      </c>
      <c r="L62" s="190"/>
      <c r="M62" s="208" t="s">
        <v>171</v>
      </c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172</v>
      </c>
      <c r="AF62" s="165" t="s">
        <v>180</v>
      </c>
      <c r="AG62" s="165"/>
      <c r="AH62" s="165"/>
      <c r="AI62" s="165"/>
      <c r="AJ62" s="165"/>
      <c r="AK62" s="165"/>
      <c r="AL62" s="165"/>
      <c r="AM62" s="165">
        <v>21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6"/>
      <c r="B63" s="176"/>
      <c r="C63" s="288"/>
      <c r="D63" s="289"/>
      <c r="E63" s="290"/>
      <c r="F63" s="291"/>
      <c r="G63" s="292"/>
      <c r="H63" s="189"/>
      <c r="I63" s="189"/>
      <c r="J63" s="189"/>
      <c r="K63" s="189"/>
      <c r="L63" s="190"/>
      <c r="M63" s="208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ht="22.5" outlineLevel="1" x14ac:dyDescent="0.2">
      <c r="A64" s="205">
        <v>21</v>
      </c>
      <c r="B64" s="175" t="s">
        <v>225</v>
      </c>
      <c r="C64" s="199" t="s">
        <v>226</v>
      </c>
      <c r="D64" s="179" t="s">
        <v>206</v>
      </c>
      <c r="E64" s="183">
        <v>36.15</v>
      </c>
      <c r="F64" s="188"/>
      <c r="G64" s="189">
        <f>ROUND(E64*F64,2)</f>
        <v>0</v>
      </c>
      <c r="H64" s="189">
        <v>0.1055</v>
      </c>
      <c r="I64" s="189">
        <f>ROUND(E64*H64,2)</f>
        <v>3.81</v>
      </c>
      <c r="J64" s="189">
        <v>0</v>
      </c>
      <c r="K64" s="189">
        <f>ROUND(E64*J64,2)</f>
        <v>0</v>
      </c>
      <c r="L64" s="190"/>
      <c r="M64" s="208" t="s">
        <v>171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172</v>
      </c>
      <c r="AF64" s="165" t="s">
        <v>180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6"/>
      <c r="B65" s="176"/>
      <c r="C65" s="288"/>
      <c r="D65" s="289"/>
      <c r="E65" s="290"/>
      <c r="F65" s="291"/>
      <c r="G65" s="292"/>
      <c r="H65" s="189"/>
      <c r="I65" s="189"/>
      <c r="J65" s="189"/>
      <c r="K65" s="189"/>
      <c r="L65" s="190"/>
      <c r="M65" s="208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ht="22.5" outlineLevel="1" x14ac:dyDescent="0.2">
      <c r="A66" s="205">
        <v>22</v>
      </c>
      <c r="B66" s="175" t="s">
        <v>209</v>
      </c>
      <c r="C66" s="199" t="s">
        <v>227</v>
      </c>
      <c r="D66" s="179" t="s">
        <v>206</v>
      </c>
      <c r="E66" s="183">
        <v>28.96</v>
      </c>
      <c r="F66" s="188"/>
      <c r="G66" s="189">
        <f>ROUND(E66*F66,2)</f>
        <v>0</v>
      </c>
      <c r="H66" s="189">
        <v>0</v>
      </c>
      <c r="I66" s="189">
        <f>ROUND(E66*H66,2)</f>
        <v>0</v>
      </c>
      <c r="J66" s="189">
        <v>0</v>
      </c>
      <c r="K66" s="189">
        <f>ROUND(E66*J66,2)</f>
        <v>0</v>
      </c>
      <c r="L66" s="190"/>
      <c r="M66" s="208" t="s">
        <v>171</v>
      </c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172</v>
      </c>
      <c r="AF66" s="165" t="s">
        <v>186</v>
      </c>
      <c r="AG66" s="165"/>
      <c r="AH66" s="165"/>
      <c r="AI66" s="165"/>
      <c r="AJ66" s="165"/>
      <c r="AK66" s="165"/>
      <c r="AL66" s="165"/>
      <c r="AM66" s="165">
        <v>21</v>
      </c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6"/>
      <c r="B67" s="176"/>
      <c r="C67" s="200" t="s">
        <v>228</v>
      </c>
      <c r="D67" s="180"/>
      <c r="E67" s="184">
        <v>28.96</v>
      </c>
      <c r="F67" s="189"/>
      <c r="G67" s="189"/>
      <c r="H67" s="189"/>
      <c r="I67" s="189"/>
      <c r="J67" s="189"/>
      <c r="K67" s="189"/>
      <c r="L67" s="190"/>
      <c r="M67" s="208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88"/>
      <c r="D68" s="289"/>
      <c r="E68" s="290"/>
      <c r="F68" s="291"/>
      <c r="G68" s="292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ht="22.5" outlineLevel="1" x14ac:dyDescent="0.2">
      <c r="A69" s="205">
        <v>23</v>
      </c>
      <c r="B69" s="175" t="s">
        <v>209</v>
      </c>
      <c r="C69" s="199" t="s">
        <v>229</v>
      </c>
      <c r="D69" s="179" t="s">
        <v>206</v>
      </c>
      <c r="E69" s="183">
        <v>21.25</v>
      </c>
      <c r="F69" s="188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8" t="s">
        <v>171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172</v>
      </c>
      <c r="AF69" s="165" t="s">
        <v>186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6"/>
      <c r="C70" s="200" t="s">
        <v>230</v>
      </c>
      <c r="D70" s="180"/>
      <c r="E70" s="184">
        <v>21.25</v>
      </c>
      <c r="F70" s="189"/>
      <c r="G70" s="189"/>
      <c r="H70" s="189"/>
      <c r="I70" s="189"/>
      <c r="J70" s="189"/>
      <c r="K70" s="189"/>
      <c r="L70" s="190"/>
      <c r="M70" s="208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6"/>
      <c r="C71" s="288"/>
      <c r="D71" s="289"/>
      <c r="E71" s="290"/>
      <c r="F71" s="291"/>
      <c r="G71" s="292"/>
      <c r="H71" s="189"/>
      <c r="I71" s="189"/>
      <c r="J71" s="189"/>
      <c r="K71" s="189"/>
      <c r="L71" s="190"/>
      <c r="M71" s="208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ht="22.5" outlineLevel="1" x14ac:dyDescent="0.2">
      <c r="A72" s="205">
        <v>24</v>
      </c>
      <c r="B72" s="175" t="s">
        <v>209</v>
      </c>
      <c r="C72" s="199" t="s">
        <v>231</v>
      </c>
      <c r="D72" s="179" t="s">
        <v>206</v>
      </c>
      <c r="E72" s="183">
        <v>4.5</v>
      </c>
      <c r="F72" s="188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8" t="s">
        <v>171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172</v>
      </c>
      <c r="AF72" s="165" t="s">
        <v>186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6"/>
      <c r="C73" s="200" t="s">
        <v>232</v>
      </c>
      <c r="D73" s="180"/>
      <c r="E73" s="184">
        <v>4.5</v>
      </c>
      <c r="F73" s="189"/>
      <c r="G73" s="189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6"/>
      <c r="B74" s="176"/>
      <c r="C74" s="288"/>
      <c r="D74" s="289"/>
      <c r="E74" s="290"/>
      <c r="F74" s="291"/>
      <c r="G74" s="292"/>
      <c r="H74" s="189"/>
      <c r="I74" s="189"/>
      <c r="J74" s="189"/>
      <c r="K74" s="189"/>
      <c r="L74" s="190"/>
      <c r="M74" s="208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ht="22.5" outlineLevel="1" x14ac:dyDescent="0.2">
      <c r="A75" s="205">
        <v>25</v>
      </c>
      <c r="B75" s="175" t="s">
        <v>209</v>
      </c>
      <c r="C75" s="199" t="s">
        <v>233</v>
      </c>
      <c r="D75" s="179" t="s">
        <v>206</v>
      </c>
      <c r="E75" s="183">
        <v>17.936</v>
      </c>
      <c r="F75" s="188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8" t="s">
        <v>171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172</v>
      </c>
      <c r="AF75" s="165" t="s">
        <v>186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6"/>
      <c r="B76" s="176"/>
      <c r="C76" s="200" t="s">
        <v>234</v>
      </c>
      <c r="D76" s="180"/>
      <c r="E76" s="184">
        <v>17.940000000000001</v>
      </c>
      <c r="F76" s="189"/>
      <c r="G76" s="189"/>
      <c r="H76" s="189"/>
      <c r="I76" s="189"/>
      <c r="J76" s="189"/>
      <c r="K76" s="189"/>
      <c r="L76" s="190"/>
      <c r="M76" s="208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88"/>
      <c r="D77" s="289"/>
      <c r="E77" s="290"/>
      <c r="F77" s="291"/>
      <c r="G77" s="292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ht="22.5" outlineLevel="1" x14ac:dyDescent="0.2">
      <c r="A78" s="205">
        <v>26</v>
      </c>
      <c r="B78" s="175" t="s">
        <v>209</v>
      </c>
      <c r="C78" s="199" t="s">
        <v>235</v>
      </c>
      <c r="D78" s="179" t="s">
        <v>206</v>
      </c>
      <c r="E78" s="183">
        <v>17.920000000000002</v>
      </c>
      <c r="F78" s="188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186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00" t="s">
        <v>236</v>
      </c>
      <c r="D79" s="180"/>
      <c r="E79" s="184">
        <v>17.920000000000002</v>
      </c>
      <c r="F79" s="189"/>
      <c r="G79" s="189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6"/>
      <c r="B80" s="176"/>
      <c r="C80" s="288"/>
      <c r="D80" s="289"/>
      <c r="E80" s="290"/>
      <c r="F80" s="291"/>
      <c r="G80" s="292"/>
      <c r="H80" s="189"/>
      <c r="I80" s="189"/>
      <c r="J80" s="189"/>
      <c r="K80" s="189"/>
      <c r="L80" s="190"/>
      <c r="M80" s="208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ht="22.5" outlineLevel="1" x14ac:dyDescent="0.2">
      <c r="A81" s="205">
        <v>27</v>
      </c>
      <c r="B81" s="175" t="s">
        <v>209</v>
      </c>
      <c r="C81" s="199" t="s">
        <v>237</v>
      </c>
      <c r="D81" s="179" t="s">
        <v>206</v>
      </c>
      <c r="E81" s="183">
        <v>7.02</v>
      </c>
      <c r="F81" s="188"/>
      <c r="G81" s="189">
        <f>ROUND(E81*F81,2)</f>
        <v>0</v>
      </c>
      <c r="H81" s="189">
        <v>0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8" t="s">
        <v>171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172</v>
      </c>
      <c r="AF81" s="165" t="s">
        <v>186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6"/>
      <c r="B82" s="176"/>
      <c r="C82" s="200" t="s">
        <v>238</v>
      </c>
      <c r="D82" s="180"/>
      <c r="E82" s="184">
        <v>7.02</v>
      </c>
      <c r="F82" s="189"/>
      <c r="G82" s="189"/>
      <c r="H82" s="189"/>
      <c r="I82" s="189"/>
      <c r="J82" s="189"/>
      <c r="K82" s="189"/>
      <c r="L82" s="190"/>
      <c r="M82" s="208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88"/>
      <c r="D83" s="289"/>
      <c r="E83" s="290"/>
      <c r="F83" s="291"/>
      <c r="G83" s="292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ht="22.5" outlineLevel="1" x14ac:dyDescent="0.2">
      <c r="A84" s="205">
        <v>28</v>
      </c>
      <c r="B84" s="175" t="s">
        <v>209</v>
      </c>
      <c r="C84" s="199" t="s">
        <v>239</v>
      </c>
      <c r="D84" s="179" t="s">
        <v>206</v>
      </c>
      <c r="E84" s="183">
        <v>10.74</v>
      </c>
      <c r="F84" s="188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186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200" t="s">
        <v>240</v>
      </c>
      <c r="D85" s="180"/>
      <c r="E85" s="184">
        <v>10.74</v>
      </c>
      <c r="F85" s="189"/>
      <c r="G85" s="189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6"/>
      <c r="B86" s="176"/>
      <c r="C86" s="288"/>
      <c r="D86" s="289"/>
      <c r="E86" s="290"/>
      <c r="F86" s="291"/>
      <c r="G86" s="292"/>
      <c r="H86" s="189"/>
      <c r="I86" s="189"/>
      <c r="J86" s="189"/>
      <c r="K86" s="189"/>
      <c r="L86" s="190"/>
      <c r="M86" s="208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ht="22.5" outlineLevel="1" x14ac:dyDescent="0.2">
      <c r="A87" s="205">
        <v>29</v>
      </c>
      <c r="B87" s="175" t="s">
        <v>209</v>
      </c>
      <c r="C87" s="199" t="s">
        <v>241</v>
      </c>
      <c r="D87" s="179" t="s">
        <v>206</v>
      </c>
      <c r="E87" s="183">
        <v>15.68</v>
      </c>
      <c r="F87" s="188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8" t="s">
        <v>171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172</v>
      </c>
      <c r="AF87" s="165" t="s">
        <v>186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6"/>
      <c r="B88" s="176"/>
      <c r="C88" s="200" t="s">
        <v>242</v>
      </c>
      <c r="D88" s="180"/>
      <c r="E88" s="184">
        <v>15.68</v>
      </c>
      <c r="F88" s="189"/>
      <c r="G88" s="189"/>
      <c r="H88" s="189"/>
      <c r="I88" s="189"/>
      <c r="J88" s="189"/>
      <c r="K88" s="189"/>
      <c r="L88" s="190"/>
      <c r="M88" s="208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6"/>
      <c r="B89" s="176"/>
      <c r="C89" s="288"/>
      <c r="D89" s="289"/>
      <c r="E89" s="290"/>
      <c r="F89" s="291"/>
      <c r="G89" s="292"/>
      <c r="H89" s="189"/>
      <c r="I89" s="189"/>
      <c r="J89" s="189"/>
      <c r="K89" s="189"/>
      <c r="L89" s="190"/>
      <c r="M89" s="208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ht="22.5" outlineLevel="1" x14ac:dyDescent="0.2">
      <c r="A90" s="205">
        <v>30</v>
      </c>
      <c r="B90" s="175" t="s">
        <v>209</v>
      </c>
      <c r="C90" s="199" t="s">
        <v>243</v>
      </c>
      <c r="D90" s="179" t="s">
        <v>206</v>
      </c>
      <c r="E90" s="183">
        <v>4.16</v>
      </c>
      <c r="F90" s="188"/>
      <c r="G90" s="189">
        <f>ROUND(E90*F90,2)</f>
        <v>0</v>
      </c>
      <c r="H90" s="189">
        <v>0</v>
      </c>
      <c r="I90" s="189">
        <f>ROUND(E90*H90,2)</f>
        <v>0</v>
      </c>
      <c r="J90" s="189">
        <v>0</v>
      </c>
      <c r="K90" s="189">
        <f>ROUND(E90*J90,2)</f>
        <v>0</v>
      </c>
      <c r="L90" s="190"/>
      <c r="M90" s="208" t="s">
        <v>171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172</v>
      </c>
      <c r="AF90" s="165" t="s">
        <v>186</v>
      </c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6"/>
      <c r="B91" s="176"/>
      <c r="C91" s="200" t="s">
        <v>244</v>
      </c>
      <c r="D91" s="180"/>
      <c r="E91" s="184">
        <v>4.16</v>
      </c>
      <c r="F91" s="189"/>
      <c r="G91" s="189"/>
      <c r="H91" s="189"/>
      <c r="I91" s="189"/>
      <c r="J91" s="189"/>
      <c r="K91" s="189"/>
      <c r="L91" s="190"/>
      <c r="M91" s="20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6"/>
      <c r="C92" s="288"/>
      <c r="D92" s="289"/>
      <c r="E92" s="290"/>
      <c r="F92" s="291"/>
      <c r="G92" s="292"/>
      <c r="H92" s="189"/>
      <c r="I92" s="189"/>
      <c r="J92" s="189"/>
      <c r="K92" s="189"/>
      <c r="L92" s="190"/>
      <c r="M92" s="208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ht="22.5" outlineLevel="1" x14ac:dyDescent="0.2">
      <c r="A93" s="205">
        <v>31</v>
      </c>
      <c r="B93" s="175" t="s">
        <v>223</v>
      </c>
      <c r="C93" s="199" t="s">
        <v>245</v>
      </c>
      <c r="D93" s="179" t="s">
        <v>206</v>
      </c>
      <c r="E93" s="183">
        <v>8.4580000000000002</v>
      </c>
      <c r="F93" s="188"/>
      <c r="G93" s="189">
        <f>ROUND(E93*F93,2)</f>
        <v>0</v>
      </c>
      <c r="H93" s="189">
        <v>7.0599999999999996E-2</v>
      </c>
      <c r="I93" s="189">
        <f>ROUND(E93*H93,2)</f>
        <v>0.6</v>
      </c>
      <c r="J93" s="189">
        <v>0</v>
      </c>
      <c r="K93" s="189">
        <f>ROUND(E93*J93,2)</f>
        <v>0</v>
      </c>
      <c r="L93" s="190"/>
      <c r="M93" s="208" t="s">
        <v>171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172</v>
      </c>
      <c r="AF93" s="165" t="s">
        <v>186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6"/>
      <c r="C94" s="288"/>
      <c r="D94" s="289"/>
      <c r="E94" s="290"/>
      <c r="F94" s="291"/>
      <c r="G94" s="292"/>
      <c r="H94" s="189"/>
      <c r="I94" s="189"/>
      <c r="J94" s="189"/>
      <c r="K94" s="189"/>
      <c r="L94" s="190"/>
      <c r="M94" s="208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ht="22.5" outlineLevel="1" x14ac:dyDescent="0.2">
      <c r="A95" s="205">
        <v>32</v>
      </c>
      <c r="B95" s="175" t="s">
        <v>225</v>
      </c>
      <c r="C95" s="199" t="s">
        <v>246</v>
      </c>
      <c r="D95" s="179" t="s">
        <v>206</v>
      </c>
      <c r="E95" s="183">
        <v>16.5</v>
      </c>
      <c r="F95" s="188"/>
      <c r="G95" s="189">
        <f>ROUND(E95*F95,2)</f>
        <v>0</v>
      </c>
      <c r="H95" s="189">
        <v>0.1055</v>
      </c>
      <c r="I95" s="189">
        <f>ROUND(E95*H95,2)</f>
        <v>1.74</v>
      </c>
      <c r="J95" s="189">
        <v>0</v>
      </c>
      <c r="K95" s="189">
        <f>ROUND(E95*J95,2)</f>
        <v>0</v>
      </c>
      <c r="L95" s="190"/>
      <c r="M95" s="208" t="s">
        <v>171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172</v>
      </c>
      <c r="AF95" s="165" t="s">
        <v>186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6"/>
      <c r="C96" s="288"/>
      <c r="D96" s="289"/>
      <c r="E96" s="290"/>
      <c r="F96" s="291"/>
      <c r="G96" s="292"/>
      <c r="H96" s="189"/>
      <c r="I96" s="189"/>
      <c r="J96" s="189"/>
      <c r="K96" s="189"/>
      <c r="L96" s="190"/>
      <c r="M96" s="208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33</v>
      </c>
      <c r="B97" s="175" t="s">
        <v>212</v>
      </c>
      <c r="C97" s="199" t="s">
        <v>247</v>
      </c>
      <c r="D97" s="179" t="s">
        <v>206</v>
      </c>
      <c r="E97" s="183">
        <v>8.968</v>
      </c>
      <c r="F97" s="188"/>
      <c r="G97" s="189">
        <f>ROUND(E97*F97,2)</f>
        <v>0</v>
      </c>
      <c r="H97" s="189">
        <v>1.763E-2</v>
      </c>
      <c r="I97" s="189">
        <f>ROUND(E97*H97,2)</f>
        <v>0.16</v>
      </c>
      <c r="J97" s="189">
        <v>0</v>
      </c>
      <c r="K97" s="189">
        <f>ROUND(E97*J97,2)</f>
        <v>0</v>
      </c>
      <c r="L97" s="190"/>
      <c r="M97" s="208" t="s">
        <v>171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172</v>
      </c>
      <c r="AF97" s="165" t="s">
        <v>186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6"/>
      <c r="C98" s="288"/>
      <c r="D98" s="289"/>
      <c r="E98" s="290"/>
      <c r="F98" s="291"/>
      <c r="G98" s="292"/>
      <c r="H98" s="189"/>
      <c r="I98" s="189"/>
      <c r="J98" s="189"/>
      <c r="K98" s="189"/>
      <c r="L98" s="190"/>
      <c r="M98" s="208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34</v>
      </c>
      <c r="B99" s="175" t="s">
        <v>212</v>
      </c>
      <c r="C99" s="199" t="s">
        <v>248</v>
      </c>
      <c r="D99" s="179" t="s">
        <v>206</v>
      </c>
      <c r="E99" s="183">
        <v>8.9600000000000009</v>
      </c>
      <c r="F99" s="188"/>
      <c r="G99" s="189">
        <f>ROUND(E99*F99,2)</f>
        <v>0</v>
      </c>
      <c r="H99" s="189">
        <v>1.763E-2</v>
      </c>
      <c r="I99" s="189">
        <f>ROUND(E99*H99,2)</f>
        <v>0.16</v>
      </c>
      <c r="J99" s="189">
        <v>0</v>
      </c>
      <c r="K99" s="189">
        <f>ROUND(E99*J99,2)</f>
        <v>0</v>
      </c>
      <c r="L99" s="190"/>
      <c r="M99" s="208" t="s">
        <v>171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172</v>
      </c>
      <c r="AF99" s="165" t="s">
        <v>186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6"/>
      <c r="B100" s="176"/>
      <c r="C100" s="288"/>
      <c r="D100" s="289"/>
      <c r="E100" s="290"/>
      <c r="F100" s="291"/>
      <c r="G100" s="292"/>
      <c r="H100" s="189"/>
      <c r="I100" s="189"/>
      <c r="J100" s="189"/>
      <c r="K100" s="189"/>
      <c r="L100" s="190"/>
      <c r="M100" s="208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5">
        <v>35</v>
      </c>
      <c r="B101" s="175" t="s">
        <v>212</v>
      </c>
      <c r="C101" s="199" t="s">
        <v>249</v>
      </c>
      <c r="D101" s="179" t="s">
        <v>206</v>
      </c>
      <c r="E101" s="183">
        <v>7.87</v>
      </c>
      <c r="F101" s="188"/>
      <c r="G101" s="189">
        <f>ROUND(E101*F101,2)</f>
        <v>0</v>
      </c>
      <c r="H101" s="189">
        <v>1.763E-2</v>
      </c>
      <c r="I101" s="189">
        <f>ROUND(E101*H101,2)</f>
        <v>0.14000000000000001</v>
      </c>
      <c r="J101" s="189">
        <v>0</v>
      </c>
      <c r="K101" s="189">
        <f>ROUND(E101*J101,2)</f>
        <v>0</v>
      </c>
      <c r="L101" s="190"/>
      <c r="M101" s="208" t="s">
        <v>171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172</v>
      </c>
      <c r="AF101" s="165" t="s">
        <v>186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6"/>
      <c r="B102" s="176"/>
      <c r="C102" s="288"/>
      <c r="D102" s="289"/>
      <c r="E102" s="290"/>
      <c r="F102" s="291"/>
      <c r="G102" s="292"/>
      <c r="H102" s="189"/>
      <c r="I102" s="189"/>
      <c r="J102" s="189"/>
      <c r="K102" s="189"/>
      <c r="L102" s="190"/>
      <c r="M102" s="208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5">
        <v>36</v>
      </c>
      <c r="B103" s="175" t="s">
        <v>214</v>
      </c>
      <c r="C103" s="199" t="s">
        <v>250</v>
      </c>
      <c r="D103" s="179" t="s">
        <v>206</v>
      </c>
      <c r="E103" s="183">
        <v>2.08</v>
      </c>
      <c r="F103" s="188"/>
      <c r="G103" s="189">
        <f>ROUND(E103*F103,2)</f>
        <v>0</v>
      </c>
      <c r="H103" s="189">
        <v>2.921E-2</v>
      </c>
      <c r="I103" s="189">
        <f>ROUND(E103*H103,2)</f>
        <v>0.06</v>
      </c>
      <c r="J103" s="189">
        <v>0</v>
      </c>
      <c r="K103" s="189">
        <f>ROUND(E103*J103,2)</f>
        <v>0</v>
      </c>
      <c r="L103" s="190"/>
      <c r="M103" s="208" t="s">
        <v>171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172</v>
      </c>
      <c r="AF103" s="165" t="s">
        <v>186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6"/>
      <c r="B104" s="176"/>
      <c r="C104" s="288"/>
      <c r="D104" s="289"/>
      <c r="E104" s="290"/>
      <c r="F104" s="291"/>
      <c r="G104" s="292"/>
      <c r="H104" s="189"/>
      <c r="I104" s="189"/>
      <c r="J104" s="189"/>
      <c r="K104" s="189"/>
      <c r="L104" s="190"/>
      <c r="M104" s="208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>
        <v>37</v>
      </c>
      <c r="B105" s="175" t="s">
        <v>214</v>
      </c>
      <c r="C105" s="199" t="s">
        <v>251</v>
      </c>
      <c r="D105" s="179" t="s">
        <v>206</v>
      </c>
      <c r="E105" s="183">
        <v>2.25</v>
      </c>
      <c r="F105" s="188"/>
      <c r="G105" s="189">
        <f>ROUND(E105*F105,2)</f>
        <v>0</v>
      </c>
      <c r="H105" s="189">
        <v>2.921E-2</v>
      </c>
      <c r="I105" s="189">
        <f>ROUND(E105*H105,2)</f>
        <v>7.0000000000000007E-2</v>
      </c>
      <c r="J105" s="189">
        <v>0</v>
      </c>
      <c r="K105" s="189">
        <f>ROUND(E105*J105,2)</f>
        <v>0</v>
      </c>
      <c r="L105" s="190"/>
      <c r="M105" s="208" t="s">
        <v>171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172</v>
      </c>
      <c r="AF105" s="165" t="s">
        <v>186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6"/>
      <c r="C106" s="288"/>
      <c r="D106" s="289"/>
      <c r="E106" s="290"/>
      <c r="F106" s="291"/>
      <c r="G106" s="292"/>
      <c r="H106" s="189"/>
      <c r="I106" s="189"/>
      <c r="J106" s="189"/>
      <c r="K106" s="189"/>
      <c r="L106" s="190"/>
      <c r="M106" s="208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5">
        <v>38</v>
      </c>
      <c r="B107" s="175" t="s">
        <v>216</v>
      </c>
      <c r="C107" s="199" t="s">
        <v>252</v>
      </c>
      <c r="D107" s="179" t="s">
        <v>206</v>
      </c>
      <c r="E107" s="183">
        <v>3.51</v>
      </c>
      <c r="F107" s="188"/>
      <c r="G107" s="189">
        <f>ROUND(E107*F107,2)</f>
        <v>0</v>
      </c>
      <c r="H107" s="189">
        <v>2.921E-2</v>
      </c>
      <c r="I107" s="189">
        <f>ROUND(E107*H107,2)</f>
        <v>0.1</v>
      </c>
      <c r="J107" s="189">
        <v>0</v>
      </c>
      <c r="K107" s="189">
        <f>ROUND(E107*J107,2)</f>
        <v>0</v>
      </c>
      <c r="L107" s="190"/>
      <c r="M107" s="208" t="s">
        <v>171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172</v>
      </c>
      <c r="AF107" s="165" t="s">
        <v>186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176"/>
      <c r="C108" s="288"/>
      <c r="D108" s="289"/>
      <c r="E108" s="290"/>
      <c r="F108" s="291"/>
      <c r="G108" s="292"/>
      <c r="H108" s="189"/>
      <c r="I108" s="189"/>
      <c r="J108" s="189"/>
      <c r="K108" s="189"/>
      <c r="L108" s="190"/>
      <c r="M108" s="208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x14ac:dyDescent="0.2">
      <c r="A109" s="204" t="s">
        <v>162</v>
      </c>
      <c r="B109" s="174" t="s">
        <v>64</v>
      </c>
      <c r="C109" s="198" t="s">
        <v>67</v>
      </c>
      <c r="D109" s="178"/>
      <c r="E109" s="182"/>
      <c r="F109" s="293">
        <f>SUM(G110:G149)</f>
        <v>0</v>
      </c>
      <c r="G109" s="294"/>
      <c r="H109" s="186"/>
      <c r="I109" s="186">
        <f>SUM(I110:I149)</f>
        <v>39.500000000000007</v>
      </c>
      <c r="J109" s="186"/>
      <c r="K109" s="186">
        <f>SUM(K110:K149)</f>
        <v>0</v>
      </c>
      <c r="L109" s="187"/>
      <c r="M109" s="207"/>
      <c r="AE109" t="s">
        <v>163</v>
      </c>
    </row>
    <row r="110" spans="1:60" outlineLevel="1" x14ac:dyDescent="0.2">
      <c r="A110" s="205">
        <v>39</v>
      </c>
      <c r="B110" s="175" t="s">
        <v>253</v>
      </c>
      <c r="C110" s="199" t="s">
        <v>254</v>
      </c>
      <c r="D110" s="179" t="s">
        <v>206</v>
      </c>
      <c r="E110" s="183">
        <v>4.18</v>
      </c>
      <c r="F110" s="188"/>
      <c r="G110" s="189">
        <f>ROUND(E110*F110,2)</f>
        <v>0</v>
      </c>
      <c r="H110" s="189">
        <v>0.11047999999999999</v>
      </c>
      <c r="I110" s="189">
        <f>ROUND(E110*H110,2)</f>
        <v>0.46</v>
      </c>
      <c r="J110" s="189">
        <v>0</v>
      </c>
      <c r="K110" s="189">
        <f>ROUND(E110*J110,2)</f>
        <v>0</v>
      </c>
      <c r="L110" s="190"/>
      <c r="M110" s="208" t="s">
        <v>171</v>
      </c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 t="s">
        <v>172</v>
      </c>
      <c r="AF110" s="165" t="s">
        <v>173</v>
      </c>
      <c r="AG110" s="165"/>
      <c r="AH110" s="165"/>
      <c r="AI110" s="165"/>
      <c r="AJ110" s="165"/>
      <c r="AK110" s="165"/>
      <c r="AL110" s="165"/>
      <c r="AM110" s="165">
        <v>21</v>
      </c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6"/>
      <c r="B111" s="176"/>
      <c r="C111" s="288"/>
      <c r="D111" s="289"/>
      <c r="E111" s="290"/>
      <c r="F111" s="291"/>
      <c r="G111" s="292"/>
      <c r="H111" s="189"/>
      <c r="I111" s="189"/>
      <c r="J111" s="189"/>
      <c r="K111" s="189"/>
      <c r="L111" s="190"/>
      <c r="M111" s="208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5">
        <v>40</v>
      </c>
      <c r="B112" s="175" t="s">
        <v>255</v>
      </c>
      <c r="C112" s="199" t="s">
        <v>256</v>
      </c>
      <c r="D112" s="179" t="s">
        <v>206</v>
      </c>
      <c r="E112" s="183">
        <v>397.82600000000002</v>
      </c>
      <c r="F112" s="188"/>
      <c r="G112" s="189">
        <f>ROUND(E112*F112,2)</f>
        <v>0</v>
      </c>
      <c r="H112" s="189">
        <v>2.504E-2</v>
      </c>
      <c r="I112" s="189">
        <f>ROUND(E112*H112,2)</f>
        <v>9.9600000000000009</v>
      </c>
      <c r="J112" s="189">
        <v>0</v>
      </c>
      <c r="K112" s="189">
        <f>ROUND(E112*J112,2)</f>
        <v>0</v>
      </c>
      <c r="L112" s="190"/>
      <c r="M112" s="208" t="s">
        <v>171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172</v>
      </c>
      <c r="AF112" s="165" t="s">
        <v>173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6"/>
      <c r="B113" s="176"/>
      <c r="C113" s="200" t="s">
        <v>257</v>
      </c>
      <c r="D113" s="180"/>
      <c r="E113" s="184">
        <v>397.83</v>
      </c>
      <c r="F113" s="189"/>
      <c r="G113" s="189"/>
      <c r="H113" s="189"/>
      <c r="I113" s="189"/>
      <c r="J113" s="189"/>
      <c r="K113" s="189"/>
      <c r="L113" s="190"/>
      <c r="M113" s="208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6"/>
      <c r="B114" s="176"/>
      <c r="C114" s="288"/>
      <c r="D114" s="289"/>
      <c r="E114" s="290"/>
      <c r="F114" s="291"/>
      <c r="G114" s="292"/>
      <c r="H114" s="189"/>
      <c r="I114" s="189"/>
      <c r="J114" s="189"/>
      <c r="K114" s="189"/>
      <c r="L114" s="190"/>
      <c r="M114" s="208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5">
        <v>41</v>
      </c>
      <c r="B115" s="175" t="s">
        <v>258</v>
      </c>
      <c r="C115" s="199" t="s">
        <v>259</v>
      </c>
      <c r="D115" s="179" t="s">
        <v>206</v>
      </c>
      <c r="E115" s="183">
        <v>3.64</v>
      </c>
      <c r="F115" s="188"/>
      <c r="G115" s="189">
        <f>ROUND(E115*F115,2)</f>
        <v>0</v>
      </c>
      <c r="H115" s="189">
        <v>0.15695000000000001</v>
      </c>
      <c r="I115" s="189">
        <f>ROUND(E115*H115,2)</f>
        <v>0.56999999999999995</v>
      </c>
      <c r="J115" s="189">
        <v>0</v>
      </c>
      <c r="K115" s="189">
        <f>ROUND(E115*J115,2)</f>
        <v>0</v>
      </c>
      <c r="L115" s="190"/>
      <c r="M115" s="208" t="s">
        <v>171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172</v>
      </c>
      <c r="AF115" s="165" t="s">
        <v>173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6"/>
      <c r="B116" s="176"/>
      <c r="C116" s="288"/>
      <c r="D116" s="289"/>
      <c r="E116" s="290"/>
      <c r="F116" s="291"/>
      <c r="G116" s="292"/>
      <c r="H116" s="189"/>
      <c r="I116" s="189"/>
      <c r="J116" s="189"/>
      <c r="K116" s="189"/>
      <c r="L116" s="190"/>
      <c r="M116" s="208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5">
        <v>42</v>
      </c>
      <c r="B117" s="175" t="s">
        <v>260</v>
      </c>
      <c r="C117" s="199" t="s">
        <v>261</v>
      </c>
      <c r="D117" s="179" t="s">
        <v>135</v>
      </c>
      <c r="E117" s="183">
        <v>9.2591999999999999</v>
      </c>
      <c r="F117" s="188"/>
      <c r="G117" s="189">
        <f>ROUND(E117*F117,2)</f>
        <v>0</v>
      </c>
      <c r="H117" s="189">
        <v>2.5256699999999999</v>
      </c>
      <c r="I117" s="189">
        <f>ROUND(E117*H117,2)</f>
        <v>23.39</v>
      </c>
      <c r="J117" s="189">
        <v>0</v>
      </c>
      <c r="K117" s="189">
        <f>ROUND(E117*J117,2)</f>
        <v>0</v>
      </c>
      <c r="L117" s="190"/>
      <c r="M117" s="208" t="s">
        <v>171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172</v>
      </c>
      <c r="AF117" s="165" t="s">
        <v>173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6"/>
      <c r="B118" s="176"/>
      <c r="C118" s="200" t="s">
        <v>262</v>
      </c>
      <c r="D118" s="180"/>
      <c r="E118" s="184">
        <v>9.26</v>
      </c>
      <c r="F118" s="189"/>
      <c r="G118" s="189"/>
      <c r="H118" s="189"/>
      <c r="I118" s="189"/>
      <c r="J118" s="189"/>
      <c r="K118" s="189"/>
      <c r="L118" s="190"/>
      <c r="M118" s="208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6"/>
      <c r="B119" s="176"/>
      <c r="C119" s="288"/>
      <c r="D119" s="289"/>
      <c r="E119" s="290"/>
      <c r="F119" s="291"/>
      <c r="G119" s="292"/>
      <c r="H119" s="189"/>
      <c r="I119" s="189"/>
      <c r="J119" s="189"/>
      <c r="K119" s="189"/>
      <c r="L119" s="190"/>
      <c r="M119" s="208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5">
        <v>43</v>
      </c>
      <c r="B120" s="175" t="s">
        <v>263</v>
      </c>
      <c r="C120" s="199" t="s">
        <v>264</v>
      </c>
      <c r="D120" s="179" t="s">
        <v>206</v>
      </c>
      <c r="E120" s="183">
        <v>379.85</v>
      </c>
      <c r="F120" s="188"/>
      <c r="G120" s="189">
        <f>ROUND(E120*F120,2)</f>
        <v>0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8" t="s">
        <v>171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172</v>
      </c>
      <c r="AF120" s="165" t="s">
        <v>173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6"/>
      <c r="B121" s="176"/>
      <c r="C121" s="288"/>
      <c r="D121" s="289"/>
      <c r="E121" s="290"/>
      <c r="F121" s="291"/>
      <c r="G121" s="292"/>
      <c r="H121" s="189"/>
      <c r="I121" s="189"/>
      <c r="J121" s="189"/>
      <c r="K121" s="189"/>
      <c r="L121" s="190"/>
      <c r="M121" s="208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5">
        <v>44</v>
      </c>
      <c r="B122" s="175" t="s">
        <v>265</v>
      </c>
      <c r="C122" s="199" t="s">
        <v>266</v>
      </c>
      <c r="D122" s="179" t="s">
        <v>196</v>
      </c>
      <c r="E122" s="183">
        <v>39.505400000000002</v>
      </c>
      <c r="F122" s="188"/>
      <c r="G122" s="189">
        <f>ROUND(E122*F122,2)</f>
        <v>0</v>
      </c>
      <c r="H122" s="189">
        <v>0</v>
      </c>
      <c r="I122" s="189">
        <f>ROUND(E122*H122,2)</f>
        <v>0</v>
      </c>
      <c r="J122" s="189">
        <v>0</v>
      </c>
      <c r="K122" s="189">
        <f>ROUND(E122*J122,2)</f>
        <v>0</v>
      </c>
      <c r="L122" s="190"/>
      <c r="M122" s="208" t="s">
        <v>171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172</v>
      </c>
      <c r="AF122" s="165" t="s">
        <v>173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6"/>
      <c r="B123" s="176"/>
      <c r="C123" s="288"/>
      <c r="D123" s="289"/>
      <c r="E123" s="290"/>
      <c r="F123" s="291"/>
      <c r="G123" s="292"/>
      <c r="H123" s="189"/>
      <c r="I123" s="189"/>
      <c r="J123" s="189"/>
      <c r="K123" s="189"/>
      <c r="L123" s="190"/>
      <c r="M123" s="208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ht="22.5" outlineLevel="1" x14ac:dyDescent="0.2">
      <c r="A124" s="205">
        <v>45</v>
      </c>
      <c r="B124" s="175" t="s">
        <v>255</v>
      </c>
      <c r="C124" s="199" t="s">
        <v>267</v>
      </c>
      <c r="D124" s="179" t="s">
        <v>206</v>
      </c>
      <c r="E124" s="183">
        <v>1.31</v>
      </c>
      <c r="F124" s="188"/>
      <c r="G124" s="189">
        <f>ROUND(E124*F124,2)</f>
        <v>0</v>
      </c>
      <c r="H124" s="189">
        <v>2.504E-2</v>
      </c>
      <c r="I124" s="189">
        <f>ROUND(E124*H124,2)</f>
        <v>0.03</v>
      </c>
      <c r="J124" s="189">
        <v>0</v>
      </c>
      <c r="K124" s="189">
        <f>ROUND(E124*J124,2)</f>
        <v>0</v>
      </c>
      <c r="L124" s="190"/>
      <c r="M124" s="208" t="s">
        <v>171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172</v>
      </c>
      <c r="AF124" s="165" t="s">
        <v>186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6"/>
      <c r="B125" s="176"/>
      <c r="C125" s="200" t="s">
        <v>268</v>
      </c>
      <c r="D125" s="180"/>
      <c r="E125" s="184">
        <v>1.31</v>
      </c>
      <c r="F125" s="189"/>
      <c r="G125" s="189"/>
      <c r="H125" s="189"/>
      <c r="I125" s="189"/>
      <c r="J125" s="189"/>
      <c r="K125" s="189"/>
      <c r="L125" s="190"/>
      <c r="M125" s="208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6"/>
      <c r="B126" s="176"/>
      <c r="C126" s="288"/>
      <c r="D126" s="289"/>
      <c r="E126" s="290"/>
      <c r="F126" s="291"/>
      <c r="G126" s="292"/>
      <c r="H126" s="189"/>
      <c r="I126" s="189"/>
      <c r="J126" s="189"/>
      <c r="K126" s="189"/>
      <c r="L126" s="190"/>
      <c r="M126" s="208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5">
        <v>46</v>
      </c>
      <c r="B127" s="175" t="s">
        <v>255</v>
      </c>
      <c r="C127" s="199" t="s">
        <v>269</v>
      </c>
      <c r="D127" s="179" t="s">
        <v>206</v>
      </c>
      <c r="E127" s="183">
        <v>164.89</v>
      </c>
      <c r="F127" s="188"/>
      <c r="G127" s="189">
        <f>ROUND(E127*F127,2)</f>
        <v>0</v>
      </c>
      <c r="H127" s="189">
        <v>2.504E-2</v>
      </c>
      <c r="I127" s="189">
        <f>ROUND(E127*H127,2)</f>
        <v>4.13</v>
      </c>
      <c r="J127" s="189">
        <v>0</v>
      </c>
      <c r="K127" s="189">
        <f>ROUND(E127*J127,2)</f>
        <v>0</v>
      </c>
      <c r="L127" s="190"/>
      <c r="M127" s="208" t="s">
        <v>171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172</v>
      </c>
      <c r="AF127" s="165" t="s">
        <v>186</v>
      </c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6"/>
      <c r="B128" s="176"/>
      <c r="C128" s="200" t="s">
        <v>270</v>
      </c>
      <c r="D128" s="180"/>
      <c r="E128" s="184">
        <v>164.89</v>
      </c>
      <c r="F128" s="189"/>
      <c r="G128" s="189"/>
      <c r="H128" s="189"/>
      <c r="I128" s="189"/>
      <c r="J128" s="189"/>
      <c r="K128" s="189"/>
      <c r="L128" s="190"/>
      <c r="M128" s="208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6"/>
      <c r="B129" s="176"/>
      <c r="C129" s="288"/>
      <c r="D129" s="289"/>
      <c r="E129" s="290"/>
      <c r="F129" s="291"/>
      <c r="G129" s="292"/>
      <c r="H129" s="189"/>
      <c r="I129" s="189"/>
      <c r="J129" s="189"/>
      <c r="K129" s="189"/>
      <c r="L129" s="190"/>
      <c r="M129" s="208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ht="22.5" outlineLevel="1" x14ac:dyDescent="0.2">
      <c r="A130" s="205">
        <v>47</v>
      </c>
      <c r="B130" s="175" t="s">
        <v>255</v>
      </c>
      <c r="C130" s="199" t="s">
        <v>271</v>
      </c>
      <c r="D130" s="179" t="s">
        <v>206</v>
      </c>
      <c r="E130" s="183">
        <v>11.69</v>
      </c>
      <c r="F130" s="188"/>
      <c r="G130" s="189">
        <f>ROUND(E130*F130,2)</f>
        <v>0</v>
      </c>
      <c r="H130" s="189">
        <v>2.504E-2</v>
      </c>
      <c r="I130" s="189">
        <f>ROUND(E130*H130,2)</f>
        <v>0.28999999999999998</v>
      </c>
      <c r="J130" s="189">
        <v>0</v>
      </c>
      <c r="K130" s="189">
        <f>ROUND(E130*J130,2)</f>
        <v>0</v>
      </c>
      <c r="L130" s="190"/>
      <c r="M130" s="208" t="s">
        <v>171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172</v>
      </c>
      <c r="AF130" s="165" t="s">
        <v>186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6"/>
      <c r="B131" s="176"/>
      <c r="C131" s="200" t="s">
        <v>272</v>
      </c>
      <c r="D131" s="180"/>
      <c r="E131" s="184">
        <v>11.69</v>
      </c>
      <c r="F131" s="189"/>
      <c r="G131" s="189"/>
      <c r="H131" s="189"/>
      <c r="I131" s="189"/>
      <c r="J131" s="189"/>
      <c r="K131" s="189"/>
      <c r="L131" s="190"/>
      <c r="M131" s="208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6"/>
      <c r="B132" s="176"/>
      <c r="C132" s="288"/>
      <c r="D132" s="289"/>
      <c r="E132" s="290"/>
      <c r="F132" s="291"/>
      <c r="G132" s="292"/>
      <c r="H132" s="189"/>
      <c r="I132" s="189"/>
      <c r="J132" s="189"/>
      <c r="K132" s="189"/>
      <c r="L132" s="190"/>
      <c r="M132" s="208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ht="22.5" outlineLevel="1" x14ac:dyDescent="0.2">
      <c r="A133" s="205">
        <v>48</v>
      </c>
      <c r="B133" s="175" t="s">
        <v>255</v>
      </c>
      <c r="C133" s="199" t="s">
        <v>273</v>
      </c>
      <c r="D133" s="179" t="s">
        <v>206</v>
      </c>
      <c r="E133" s="183">
        <v>11.69</v>
      </c>
      <c r="F133" s="188"/>
      <c r="G133" s="189">
        <f>ROUND(E133*F133,2)</f>
        <v>0</v>
      </c>
      <c r="H133" s="189">
        <v>2.504E-2</v>
      </c>
      <c r="I133" s="189">
        <f>ROUND(E133*H133,2)</f>
        <v>0.28999999999999998</v>
      </c>
      <c r="J133" s="189">
        <v>0</v>
      </c>
      <c r="K133" s="189">
        <f>ROUND(E133*J133,2)</f>
        <v>0</v>
      </c>
      <c r="L133" s="190"/>
      <c r="M133" s="208" t="s">
        <v>171</v>
      </c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172</v>
      </c>
      <c r="AF133" s="165" t="s">
        <v>186</v>
      </c>
      <c r="AG133" s="165"/>
      <c r="AH133" s="165"/>
      <c r="AI133" s="165"/>
      <c r="AJ133" s="165"/>
      <c r="AK133" s="165"/>
      <c r="AL133" s="165"/>
      <c r="AM133" s="165">
        <v>21</v>
      </c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6"/>
      <c r="B134" s="176"/>
      <c r="C134" s="200" t="s">
        <v>272</v>
      </c>
      <c r="D134" s="180"/>
      <c r="E134" s="184">
        <v>11.69</v>
      </c>
      <c r="F134" s="189"/>
      <c r="G134" s="189"/>
      <c r="H134" s="189"/>
      <c r="I134" s="189"/>
      <c r="J134" s="189"/>
      <c r="K134" s="189"/>
      <c r="L134" s="190"/>
      <c r="M134" s="208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6"/>
      <c r="B135" s="176"/>
      <c r="C135" s="288"/>
      <c r="D135" s="289"/>
      <c r="E135" s="290"/>
      <c r="F135" s="291"/>
      <c r="G135" s="292"/>
      <c r="H135" s="189"/>
      <c r="I135" s="189"/>
      <c r="J135" s="189"/>
      <c r="K135" s="189"/>
      <c r="L135" s="190"/>
      <c r="M135" s="208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ht="22.5" outlineLevel="1" x14ac:dyDescent="0.2">
      <c r="A136" s="205">
        <v>49</v>
      </c>
      <c r="B136" s="175" t="s">
        <v>255</v>
      </c>
      <c r="C136" s="199" t="s">
        <v>274</v>
      </c>
      <c r="D136" s="179" t="s">
        <v>206</v>
      </c>
      <c r="E136" s="183">
        <v>7.14</v>
      </c>
      <c r="F136" s="188"/>
      <c r="G136" s="189">
        <f>ROUND(E136*F136,2)</f>
        <v>0</v>
      </c>
      <c r="H136" s="189">
        <v>2.504E-2</v>
      </c>
      <c r="I136" s="189">
        <f>ROUND(E136*H136,2)</f>
        <v>0.18</v>
      </c>
      <c r="J136" s="189">
        <v>0</v>
      </c>
      <c r="K136" s="189">
        <f>ROUND(E136*J136,2)</f>
        <v>0</v>
      </c>
      <c r="L136" s="190"/>
      <c r="M136" s="208" t="s">
        <v>171</v>
      </c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172</v>
      </c>
      <c r="AF136" s="165" t="s">
        <v>186</v>
      </c>
      <c r="AG136" s="165"/>
      <c r="AH136" s="165"/>
      <c r="AI136" s="165"/>
      <c r="AJ136" s="165"/>
      <c r="AK136" s="165"/>
      <c r="AL136" s="165"/>
      <c r="AM136" s="165">
        <v>21</v>
      </c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6"/>
      <c r="B137" s="176"/>
      <c r="C137" s="200" t="s">
        <v>275</v>
      </c>
      <c r="D137" s="180"/>
      <c r="E137" s="184">
        <v>7.14</v>
      </c>
      <c r="F137" s="189"/>
      <c r="G137" s="189"/>
      <c r="H137" s="189"/>
      <c r="I137" s="189"/>
      <c r="J137" s="189"/>
      <c r="K137" s="189"/>
      <c r="L137" s="190"/>
      <c r="M137" s="208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6"/>
      <c r="B138" s="176"/>
      <c r="C138" s="288"/>
      <c r="D138" s="289"/>
      <c r="E138" s="290"/>
      <c r="F138" s="291"/>
      <c r="G138" s="292"/>
      <c r="H138" s="189"/>
      <c r="I138" s="189"/>
      <c r="J138" s="189"/>
      <c r="K138" s="189"/>
      <c r="L138" s="190"/>
      <c r="M138" s="208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ht="22.5" outlineLevel="1" x14ac:dyDescent="0.2">
      <c r="A139" s="205">
        <v>50</v>
      </c>
      <c r="B139" s="175" t="s">
        <v>255</v>
      </c>
      <c r="C139" s="199" t="s">
        <v>276</v>
      </c>
      <c r="D139" s="179" t="s">
        <v>206</v>
      </c>
      <c r="E139" s="183">
        <v>7.14</v>
      </c>
      <c r="F139" s="188"/>
      <c r="G139" s="189">
        <f>ROUND(E139*F139,2)</f>
        <v>0</v>
      </c>
      <c r="H139" s="189">
        <v>2.504E-2</v>
      </c>
      <c r="I139" s="189">
        <f>ROUND(E139*H139,2)</f>
        <v>0.18</v>
      </c>
      <c r="J139" s="189">
        <v>0</v>
      </c>
      <c r="K139" s="189">
        <f>ROUND(E139*J139,2)</f>
        <v>0</v>
      </c>
      <c r="L139" s="190"/>
      <c r="M139" s="208" t="s">
        <v>171</v>
      </c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172</v>
      </c>
      <c r="AF139" s="165" t="s">
        <v>186</v>
      </c>
      <c r="AG139" s="165"/>
      <c r="AH139" s="165"/>
      <c r="AI139" s="165"/>
      <c r="AJ139" s="165"/>
      <c r="AK139" s="165"/>
      <c r="AL139" s="165"/>
      <c r="AM139" s="165">
        <v>21</v>
      </c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6"/>
      <c r="B140" s="176"/>
      <c r="C140" s="200" t="s">
        <v>275</v>
      </c>
      <c r="D140" s="180"/>
      <c r="E140" s="184">
        <v>7.14</v>
      </c>
      <c r="F140" s="189"/>
      <c r="G140" s="189"/>
      <c r="H140" s="189"/>
      <c r="I140" s="189"/>
      <c r="J140" s="189"/>
      <c r="K140" s="189"/>
      <c r="L140" s="190"/>
      <c r="M140" s="208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6"/>
      <c r="B141" s="176"/>
      <c r="C141" s="288"/>
      <c r="D141" s="289"/>
      <c r="E141" s="290"/>
      <c r="F141" s="291"/>
      <c r="G141" s="292"/>
      <c r="H141" s="189"/>
      <c r="I141" s="189"/>
      <c r="J141" s="189"/>
      <c r="K141" s="189"/>
      <c r="L141" s="190"/>
      <c r="M141" s="208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5">
        <v>51</v>
      </c>
      <c r="B142" s="175" t="s">
        <v>258</v>
      </c>
      <c r="C142" s="199" t="s">
        <v>277</v>
      </c>
      <c r="D142" s="179" t="s">
        <v>206</v>
      </c>
      <c r="E142" s="183">
        <v>0.13</v>
      </c>
      <c r="F142" s="188"/>
      <c r="G142" s="189">
        <f>ROUND(E142*F142,2)</f>
        <v>0</v>
      </c>
      <c r="H142" s="189">
        <v>0.15695000000000001</v>
      </c>
      <c r="I142" s="189">
        <f>ROUND(E142*H142,2)</f>
        <v>0.02</v>
      </c>
      <c r="J142" s="189">
        <v>0</v>
      </c>
      <c r="K142" s="189">
        <f>ROUND(E142*J142,2)</f>
        <v>0</v>
      </c>
      <c r="L142" s="190"/>
      <c r="M142" s="208" t="s">
        <v>171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172</v>
      </c>
      <c r="AF142" s="165" t="s">
        <v>186</v>
      </c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6"/>
      <c r="B143" s="176"/>
      <c r="C143" s="288"/>
      <c r="D143" s="289"/>
      <c r="E143" s="290"/>
      <c r="F143" s="291"/>
      <c r="G143" s="292"/>
      <c r="H143" s="189"/>
      <c r="I143" s="189"/>
      <c r="J143" s="189"/>
      <c r="K143" s="189"/>
      <c r="L143" s="190"/>
      <c r="M143" s="208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5">
        <v>52</v>
      </c>
      <c r="B144" s="175" t="s">
        <v>263</v>
      </c>
      <c r="C144" s="199" t="s">
        <v>278</v>
      </c>
      <c r="D144" s="179" t="s">
        <v>206</v>
      </c>
      <c r="E144" s="183">
        <v>151.04</v>
      </c>
      <c r="F144" s="188"/>
      <c r="G144" s="189">
        <f>ROUND(E144*F144,2)</f>
        <v>0</v>
      </c>
      <c r="H144" s="189">
        <v>0</v>
      </c>
      <c r="I144" s="189">
        <f>ROUND(E144*H144,2)</f>
        <v>0</v>
      </c>
      <c r="J144" s="189">
        <v>0</v>
      </c>
      <c r="K144" s="189">
        <f>ROUND(E144*J144,2)</f>
        <v>0</v>
      </c>
      <c r="L144" s="190"/>
      <c r="M144" s="208" t="s">
        <v>171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172</v>
      </c>
      <c r="AF144" s="165" t="s">
        <v>186</v>
      </c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6"/>
      <c r="B145" s="176"/>
      <c r="C145" s="288"/>
      <c r="D145" s="289"/>
      <c r="E145" s="290"/>
      <c r="F145" s="291"/>
      <c r="G145" s="292"/>
      <c r="H145" s="189"/>
      <c r="I145" s="189"/>
      <c r="J145" s="189"/>
      <c r="K145" s="189"/>
      <c r="L145" s="190"/>
      <c r="M145" s="208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5">
        <v>53</v>
      </c>
      <c r="B146" s="175" t="s">
        <v>263</v>
      </c>
      <c r="C146" s="199" t="s">
        <v>279</v>
      </c>
      <c r="D146" s="179" t="s">
        <v>206</v>
      </c>
      <c r="E146" s="183">
        <v>361.66</v>
      </c>
      <c r="F146" s="188"/>
      <c r="G146" s="189">
        <f>ROUND(E146*F146,2)</f>
        <v>0</v>
      </c>
      <c r="H146" s="189">
        <v>0</v>
      </c>
      <c r="I146" s="189">
        <f>ROUND(E146*H146,2)</f>
        <v>0</v>
      </c>
      <c r="J146" s="189">
        <v>0</v>
      </c>
      <c r="K146" s="189">
        <f>ROUND(E146*J146,2)</f>
        <v>0</v>
      </c>
      <c r="L146" s="190"/>
      <c r="M146" s="208" t="s">
        <v>171</v>
      </c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172</v>
      </c>
      <c r="AF146" s="165" t="s">
        <v>186</v>
      </c>
      <c r="AG146" s="165"/>
      <c r="AH146" s="165"/>
      <c r="AI146" s="165"/>
      <c r="AJ146" s="165"/>
      <c r="AK146" s="165"/>
      <c r="AL146" s="165"/>
      <c r="AM146" s="165">
        <v>21</v>
      </c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6"/>
      <c r="B147" s="176"/>
      <c r="C147" s="288"/>
      <c r="D147" s="289"/>
      <c r="E147" s="290"/>
      <c r="F147" s="291"/>
      <c r="G147" s="292"/>
      <c r="H147" s="189"/>
      <c r="I147" s="189"/>
      <c r="J147" s="189"/>
      <c r="K147" s="189"/>
      <c r="L147" s="190"/>
      <c r="M147" s="208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outlineLevel="1" x14ac:dyDescent="0.2">
      <c r="A148" s="205">
        <v>54</v>
      </c>
      <c r="B148" s="175" t="s">
        <v>263</v>
      </c>
      <c r="C148" s="199" t="s">
        <v>280</v>
      </c>
      <c r="D148" s="179" t="s">
        <v>206</v>
      </c>
      <c r="E148" s="183">
        <v>149.9</v>
      </c>
      <c r="F148" s="188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8" t="s">
        <v>171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172</v>
      </c>
      <c r="AF148" s="165" t="s">
        <v>186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outlineLevel="1" x14ac:dyDescent="0.2">
      <c r="A149" s="206"/>
      <c r="B149" s="176"/>
      <c r="C149" s="288"/>
      <c r="D149" s="289"/>
      <c r="E149" s="290"/>
      <c r="F149" s="291"/>
      <c r="G149" s="292"/>
      <c r="H149" s="189"/>
      <c r="I149" s="189"/>
      <c r="J149" s="189"/>
      <c r="K149" s="189"/>
      <c r="L149" s="190"/>
      <c r="M149" s="208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x14ac:dyDescent="0.2">
      <c r="A150" s="204" t="s">
        <v>162</v>
      </c>
      <c r="B150" s="174" t="s">
        <v>73</v>
      </c>
      <c r="C150" s="198" t="s">
        <v>74</v>
      </c>
      <c r="D150" s="178"/>
      <c r="E150" s="182"/>
      <c r="F150" s="293">
        <f>SUM(G151:G156)</f>
        <v>0</v>
      </c>
      <c r="G150" s="294"/>
      <c r="H150" s="186"/>
      <c r="I150" s="186">
        <f>SUM(I151:I156)</f>
        <v>3.9899999999999998</v>
      </c>
      <c r="J150" s="186"/>
      <c r="K150" s="186">
        <f>SUM(K151:K156)</f>
        <v>0</v>
      </c>
      <c r="L150" s="187"/>
      <c r="M150" s="207"/>
      <c r="AE150" t="s">
        <v>163</v>
      </c>
    </row>
    <row r="151" spans="1:60" outlineLevel="1" x14ac:dyDescent="0.2">
      <c r="A151" s="205">
        <v>55</v>
      </c>
      <c r="B151" s="175" t="s">
        <v>281</v>
      </c>
      <c r="C151" s="199" t="s">
        <v>282</v>
      </c>
      <c r="D151" s="179" t="s">
        <v>206</v>
      </c>
      <c r="E151" s="183">
        <v>361.66</v>
      </c>
      <c r="F151" s="188"/>
      <c r="G151" s="189">
        <f>ROUND(E151*F151,2)</f>
        <v>0</v>
      </c>
      <c r="H151" s="189">
        <v>7.79E-3</v>
      </c>
      <c r="I151" s="189">
        <f>ROUND(E151*H151,2)</f>
        <v>2.82</v>
      </c>
      <c r="J151" s="189">
        <v>0</v>
      </c>
      <c r="K151" s="189">
        <f>ROUND(E151*J151,2)</f>
        <v>0</v>
      </c>
      <c r="L151" s="190"/>
      <c r="M151" s="208" t="s">
        <v>171</v>
      </c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 t="s">
        <v>172</v>
      </c>
      <c r="AF151" s="165" t="s">
        <v>173</v>
      </c>
      <c r="AG151" s="165"/>
      <c r="AH151" s="165"/>
      <c r="AI151" s="165"/>
      <c r="AJ151" s="165"/>
      <c r="AK151" s="165"/>
      <c r="AL151" s="165"/>
      <c r="AM151" s="165">
        <v>21</v>
      </c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</row>
    <row r="152" spans="1:60" outlineLevel="1" x14ac:dyDescent="0.2">
      <c r="A152" s="206"/>
      <c r="B152" s="176"/>
      <c r="C152" s="288"/>
      <c r="D152" s="289"/>
      <c r="E152" s="290"/>
      <c r="F152" s="291"/>
      <c r="G152" s="292"/>
      <c r="H152" s="189"/>
      <c r="I152" s="189"/>
      <c r="J152" s="189"/>
      <c r="K152" s="189"/>
      <c r="L152" s="190"/>
      <c r="M152" s="208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</row>
    <row r="153" spans="1:60" outlineLevel="1" x14ac:dyDescent="0.2">
      <c r="A153" s="205">
        <v>56</v>
      </c>
      <c r="B153" s="175" t="s">
        <v>283</v>
      </c>
      <c r="C153" s="199" t="s">
        <v>284</v>
      </c>
      <c r="D153" s="179" t="s">
        <v>196</v>
      </c>
      <c r="E153" s="183">
        <v>3.9849999999999999</v>
      </c>
      <c r="F153" s="188"/>
      <c r="G153" s="189">
        <f>ROUND(E153*F153,2)</f>
        <v>0</v>
      </c>
      <c r="H153" s="189">
        <v>0</v>
      </c>
      <c r="I153" s="189">
        <f>ROUND(E153*H153,2)</f>
        <v>0</v>
      </c>
      <c r="J153" s="189">
        <v>0</v>
      </c>
      <c r="K153" s="189">
        <f>ROUND(E153*J153,2)</f>
        <v>0</v>
      </c>
      <c r="L153" s="190"/>
      <c r="M153" s="208" t="s">
        <v>171</v>
      </c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 t="s">
        <v>172</v>
      </c>
      <c r="AF153" s="165" t="s">
        <v>173</v>
      </c>
      <c r="AG153" s="165"/>
      <c r="AH153" s="165"/>
      <c r="AI153" s="165"/>
      <c r="AJ153" s="165"/>
      <c r="AK153" s="165"/>
      <c r="AL153" s="165"/>
      <c r="AM153" s="165">
        <v>21</v>
      </c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</row>
    <row r="154" spans="1:60" outlineLevel="1" x14ac:dyDescent="0.2">
      <c r="A154" s="206"/>
      <c r="B154" s="176"/>
      <c r="C154" s="288"/>
      <c r="D154" s="289"/>
      <c r="E154" s="290"/>
      <c r="F154" s="291"/>
      <c r="G154" s="292"/>
      <c r="H154" s="189"/>
      <c r="I154" s="189"/>
      <c r="J154" s="189"/>
      <c r="K154" s="189"/>
      <c r="L154" s="190"/>
      <c r="M154" s="208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</row>
    <row r="155" spans="1:60" outlineLevel="1" x14ac:dyDescent="0.2">
      <c r="A155" s="205">
        <v>57</v>
      </c>
      <c r="B155" s="175" t="s">
        <v>281</v>
      </c>
      <c r="C155" s="199" t="s">
        <v>285</v>
      </c>
      <c r="D155" s="179" t="s">
        <v>206</v>
      </c>
      <c r="E155" s="183">
        <v>149.9</v>
      </c>
      <c r="F155" s="188"/>
      <c r="G155" s="189">
        <f>ROUND(E155*F155,2)</f>
        <v>0</v>
      </c>
      <c r="H155" s="189">
        <v>7.79E-3</v>
      </c>
      <c r="I155" s="189">
        <f>ROUND(E155*H155,2)</f>
        <v>1.17</v>
      </c>
      <c r="J155" s="189">
        <v>0</v>
      </c>
      <c r="K155" s="189">
        <f>ROUND(E155*J155,2)</f>
        <v>0</v>
      </c>
      <c r="L155" s="190"/>
      <c r="M155" s="208" t="s">
        <v>171</v>
      </c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 t="s">
        <v>172</v>
      </c>
      <c r="AF155" s="165" t="s">
        <v>186</v>
      </c>
      <c r="AG155" s="165"/>
      <c r="AH155" s="165"/>
      <c r="AI155" s="165"/>
      <c r="AJ155" s="165"/>
      <c r="AK155" s="165"/>
      <c r="AL155" s="165"/>
      <c r="AM155" s="165">
        <v>21</v>
      </c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</row>
    <row r="156" spans="1:60" outlineLevel="1" x14ac:dyDescent="0.2">
      <c r="A156" s="206"/>
      <c r="B156" s="176"/>
      <c r="C156" s="288"/>
      <c r="D156" s="289"/>
      <c r="E156" s="290"/>
      <c r="F156" s="291"/>
      <c r="G156" s="292"/>
      <c r="H156" s="189"/>
      <c r="I156" s="189"/>
      <c r="J156" s="189"/>
      <c r="K156" s="189"/>
      <c r="L156" s="190"/>
      <c r="M156" s="208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</row>
    <row r="157" spans="1:60" x14ac:dyDescent="0.2">
      <c r="A157" s="204" t="s">
        <v>162</v>
      </c>
      <c r="B157" s="174" t="s">
        <v>75</v>
      </c>
      <c r="C157" s="198" t="s">
        <v>76</v>
      </c>
      <c r="D157" s="178"/>
      <c r="E157" s="182"/>
      <c r="F157" s="293">
        <f>SUM(G158:G171)</f>
        <v>0</v>
      </c>
      <c r="G157" s="294"/>
      <c r="H157" s="186"/>
      <c r="I157" s="186">
        <f>SUM(I158:I171)</f>
        <v>53.05</v>
      </c>
      <c r="J157" s="186"/>
      <c r="K157" s="186">
        <f>SUM(K158:K171)</f>
        <v>0</v>
      </c>
      <c r="L157" s="187"/>
      <c r="M157" s="207"/>
      <c r="AE157" t="s">
        <v>163</v>
      </c>
    </row>
    <row r="158" spans="1:60" outlineLevel="1" x14ac:dyDescent="0.2">
      <c r="A158" s="206"/>
      <c r="B158" s="295" t="s">
        <v>286</v>
      </c>
      <c r="C158" s="296"/>
      <c r="D158" s="297"/>
      <c r="E158" s="298"/>
      <c r="F158" s="299"/>
      <c r="G158" s="300"/>
      <c r="H158" s="189"/>
      <c r="I158" s="189"/>
      <c r="J158" s="189"/>
      <c r="K158" s="189"/>
      <c r="L158" s="190"/>
      <c r="M158" s="208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>
        <v>0</v>
      </c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</row>
    <row r="159" spans="1:60" outlineLevel="1" x14ac:dyDescent="0.2">
      <c r="A159" s="205">
        <v>58</v>
      </c>
      <c r="B159" s="175" t="s">
        <v>287</v>
      </c>
      <c r="C159" s="199" t="s">
        <v>288</v>
      </c>
      <c r="D159" s="179" t="s">
        <v>206</v>
      </c>
      <c r="E159" s="183">
        <v>329.52</v>
      </c>
      <c r="F159" s="188"/>
      <c r="G159" s="189">
        <f>ROUND(E159*F159,2)</f>
        <v>0</v>
      </c>
      <c r="H159" s="189">
        <v>3.6700000000000001E-3</v>
      </c>
      <c r="I159" s="189">
        <f>ROUND(E159*H159,2)</f>
        <v>1.21</v>
      </c>
      <c r="J159" s="189">
        <v>0</v>
      </c>
      <c r="K159" s="189">
        <f>ROUND(E159*J159,2)</f>
        <v>0</v>
      </c>
      <c r="L159" s="190" t="s">
        <v>289</v>
      </c>
      <c r="M159" s="208" t="s">
        <v>167</v>
      </c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 t="s">
        <v>168</v>
      </c>
      <c r="AF159" s="165"/>
      <c r="AG159" s="165"/>
      <c r="AH159" s="165"/>
      <c r="AI159" s="165"/>
      <c r="AJ159" s="165"/>
      <c r="AK159" s="165"/>
      <c r="AL159" s="165"/>
      <c r="AM159" s="165">
        <v>21</v>
      </c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</row>
    <row r="160" spans="1:60" outlineLevel="1" x14ac:dyDescent="0.2">
      <c r="A160" s="206"/>
      <c r="B160" s="176"/>
      <c r="C160" s="200" t="s">
        <v>290</v>
      </c>
      <c r="D160" s="180"/>
      <c r="E160" s="184">
        <v>260.928</v>
      </c>
      <c r="F160" s="189"/>
      <c r="G160" s="189"/>
      <c r="H160" s="189"/>
      <c r="I160" s="189"/>
      <c r="J160" s="189"/>
      <c r="K160" s="189"/>
      <c r="L160" s="190"/>
      <c r="M160" s="208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</row>
    <row r="161" spans="1:60" outlineLevel="1" x14ac:dyDescent="0.2">
      <c r="A161" s="206"/>
      <c r="B161" s="176"/>
      <c r="C161" s="200" t="s">
        <v>291</v>
      </c>
      <c r="D161" s="180"/>
      <c r="E161" s="184">
        <v>68.591999999999999</v>
      </c>
      <c r="F161" s="189"/>
      <c r="G161" s="189"/>
      <c r="H161" s="189"/>
      <c r="I161" s="189"/>
      <c r="J161" s="189"/>
      <c r="K161" s="189"/>
      <c r="L161" s="190"/>
      <c r="M161" s="208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</row>
    <row r="162" spans="1:60" outlineLevel="1" x14ac:dyDescent="0.2">
      <c r="A162" s="206"/>
      <c r="B162" s="176"/>
      <c r="C162" s="288"/>
      <c r="D162" s="289"/>
      <c r="E162" s="290"/>
      <c r="F162" s="291"/>
      <c r="G162" s="292"/>
      <c r="H162" s="189"/>
      <c r="I162" s="189"/>
      <c r="J162" s="189"/>
      <c r="K162" s="189"/>
      <c r="L162" s="190"/>
      <c r="M162" s="208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</row>
    <row r="163" spans="1:60" outlineLevel="1" x14ac:dyDescent="0.2">
      <c r="A163" s="205">
        <v>59</v>
      </c>
      <c r="B163" s="175" t="s">
        <v>292</v>
      </c>
      <c r="C163" s="199" t="s">
        <v>293</v>
      </c>
      <c r="D163" s="179" t="s">
        <v>206</v>
      </c>
      <c r="E163" s="183">
        <v>540</v>
      </c>
      <c r="F163" s="188"/>
      <c r="G163" s="189">
        <f>ROUND(E163*F163,2)</f>
        <v>0</v>
      </c>
      <c r="H163" s="189">
        <v>4.0000000000000003E-5</v>
      </c>
      <c r="I163" s="189">
        <f>ROUND(E163*H163,2)</f>
        <v>0.02</v>
      </c>
      <c r="J163" s="189">
        <v>0</v>
      </c>
      <c r="K163" s="189">
        <f>ROUND(E163*J163,2)</f>
        <v>0</v>
      </c>
      <c r="L163" s="190"/>
      <c r="M163" s="208" t="s">
        <v>171</v>
      </c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 t="s">
        <v>172</v>
      </c>
      <c r="AF163" s="165" t="s">
        <v>173</v>
      </c>
      <c r="AG163" s="165"/>
      <c r="AH163" s="165"/>
      <c r="AI163" s="165"/>
      <c r="AJ163" s="165"/>
      <c r="AK163" s="165"/>
      <c r="AL163" s="165"/>
      <c r="AM163" s="165">
        <v>21</v>
      </c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</row>
    <row r="164" spans="1:60" outlineLevel="1" x14ac:dyDescent="0.2">
      <c r="A164" s="206"/>
      <c r="B164" s="176"/>
      <c r="C164" s="200" t="s">
        <v>294</v>
      </c>
      <c r="D164" s="180"/>
      <c r="E164" s="184">
        <v>540</v>
      </c>
      <c r="F164" s="189"/>
      <c r="G164" s="189"/>
      <c r="H164" s="189"/>
      <c r="I164" s="189"/>
      <c r="J164" s="189"/>
      <c r="K164" s="189"/>
      <c r="L164" s="190"/>
      <c r="M164" s="208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</row>
    <row r="165" spans="1:60" outlineLevel="1" x14ac:dyDescent="0.2">
      <c r="A165" s="206"/>
      <c r="B165" s="176"/>
      <c r="C165" s="288"/>
      <c r="D165" s="289"/>
      <c r="E165" s="290"/>
      <c r="F165" s="291"/>
      <c r="G165" s="292"/>
      <c r="H165" s="189"/>
      <c r="I165" s="189"/>
      <c r="J165" s="189"/>
      <c r="K165" s="189"/>
      <c r="L165" s="190"/>
      <c r="M165" s="208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</row>
    <row r="166" spans="1:60" outlineLevel="1" x14ac:dyDescent="0.2">
      <c r="A166" s="205">
        <v>60</v>
      </c>
      <c r="B166" s="175" t="s">
        <v>283</v>
      </c>
      <c r="C166" s="199" t="s">
        <v>284</v>
      </c>
      <c r="D166" s="179" t="s">
        <v>196</v>
      </c>
      <c r="E166" s="183">
        <v>51.841200000000001</v>
      </c>
      <c r="F166" s="188"/>
      <c r="G166" s="189">
        <f>ROUND(E166*F166,2)</f>
        <v>0</v>
      </c>
      <c r="H166" s="189">
        <v>0</v>
      </c>
      <c r="I166" s="189">
        <f>ROUND(E166*H166,2)</f>
        <v>0</v>
      </c>
      <c r="J166" s="189">
        <v>0</v>
      </c>
      <c r="K166" s="189">
        <f>ROUND(E166*J166,2)</f>
        <v>0</v>
      </c>
      <c r="L166" s="190"/>
      <c r="M166" s="208" t="s">
        <v>171</v>
      </c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 t="s">
        <v>172</v>
      </c>
      <c r="AF166" s="165" t="s">
        <v>173</v>
      </c>
      <c r="AG166" s="165"/>
      <c r="AH166" s="165"/>
      <c r="AI166" s="165"/>
      <c r="AJ166" s="165"/>
      <c r="AK166" s="165"/>
      <c r="AL166" s="165"/>
      <c r="AM166" s="165">
        <v>21</v>
      </c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</row>
    <row r="167" spans="1:60" outlineLevel="1" x14ac:dyDescent="0.2">
      <c r="A167" s="206"/>
      <c r="B167" s="176"/>
      <c r="C167" s="288"/>
      <c r="D167" s="289"/>
      <c r="E167" s="290"/>
      <c r="F167" s="291"/>
      <c r="G167" s="292"/>
      <c r="H167" s="189"/>
      <c r="I167" s="189"/>
      <c r="J167" s="189"/>
      <c r="K167" s="189"/>
      <c r="L167" s="190"/>
      <c r="M167" s="208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</row>
    <row r="168" spans="1:60" outlineLevel="1" x14ac:dyDescent="0.2">
      <c r="A168" s="205">
        <v>61</v>
      </c>
      <c r="B168" s="175" t="s">
        <v>295</v>
      </c>
      <c r="C168" s="199" t="s">
        <v>296</v>
      </c>
      <c r="D168" s="179" t="s">
        <v>206</v>
      </c>
      <c r="E168" s="183">
        <v>1266.2</v>
      </c>
      <c r="F168" s="188"/>
      <c r="G168" s="189">
        <f>ROUND(E168*F168,2)</f>
        <v>0</v>
      </c>
      <c r="H168" s="189">
        <v>2.1399999999999999E-2</v>
      </c>
      <c r="I168" s="189">
        <f>ROUND(E168*H168,2)</f>
        <v>27.1</v>
      </c>
      <c r="J168" s="189">
        <v>0</v>
      </c>
      <c r="K168" s="189">
        <f>ROUND(E168*J168,2)</f>
        <v>0</v>
      </c>
      <c r="L168" s="190"/>
      <c r="M168" s="208" t="s">
        <v>171</v>
      </c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 t="s">
        <v>172</v>
      </c>
      <c r="AF168" s="165" t="s">
        <v>180</v>
      </c>
      <c r="AG168" s="165"/>
      <c r="AH168" s="165"/>
      <c r="AI168" s="165"/>
      <c r="AJ168" s="165"/>
      <c r="AK168" s="165"/>
      <c r="AL168" s="165"/>
      <c r="AM168" s="165">
        <v>21</v>
      </c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</row>
    <row r="169" spans="1:60" outlineLevel="1" x14ac:dyDescent="0.2">
      <c r="A169" s="206"/>
      <c r="B169" s="176"/>
      <c r="C169" s="288"/>
      <c r="D169" s="289"/>
      <c r="E169" s="290"/>
      <c r="F169" s="291"/>
      <c r="G169" s="292"/>
      <c r="H169" s="189"/>
      <c r="I169" s="189"/>
      <c r="J169" s="189"/>
      <c r="K169" s="189"/>
      <c r="L169" s="190"/>
      <c r="M169" s="208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</row>
    <row r="170" spans="1:60" outlineLevel="1" x14ac:dyDescent="0.2">
      <c r="A170" s="205">
        <v>62</v>
      </c>
      <c r="B170" s="175" t="s">
        <v>295</v>
      </c>
      <c r="C170" s="199" t="s">
        <v>297</v>
      </c>
      <c r="D170" s="179" t="s">
        <v>206</v>
      </c>
      <c r="E170" s="183">
        <v>1155.28</v>
      </c>
      <c r="F170" s="188"/>
      <c r="G170" s="189">
        <f>ROUND(E170*F170,2)</f>
        <v>0</v>
      </c>
      <c r="H170" s="189">
        <v>2.1399999999999999E-2</v>
      </c>
      <c r="I170" s="189">
        <f>ROUND(E170*H170,2)</f>
        <v>24.72</v>
      </c>
      <c r="J170" s="189">
        <v>0</v>
      </c>
      <c r="K170" s="189">
        <f>ROUND(E170*J170,2)</f>
        <v>0</v>
      </c>
      <c r="L170" s="190"/>
      <c r="M170" s="208" t="s">
        <v>171</v>
      </c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 t="s">
        <v>172</v>
      </c>
      <c r="AF170" s="165" t="s">
        <v>186</v>
      </c>
      <c r="AG170" s="165"/>
      <c r="AH170" s="165"/>
      <c r="AI170" s="165"/>
      <c r="AJ170" s="165"/>
      <c r="AK170" s="165"/>
      <c r="AL170" s="165"/>
      <c r="AM170" s="165">
        <v>21</v>
      </c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</row>
    <row r="171" spans="1:60" outlineLevel="1" x14ac:dyDescent="0.2">
      <c r="A171" s="206"/>
      <c r="B171" s="176"/>
      <c r="C171" s="288"/>
      <c r="D171" s="289"/>
      <c r="E171" s="290"/>
      <c r="F171" s="291"/>
      <c r="G171" s="292"/>
      <c r="H171" s="189"/>
      <c r="I171" s="189"/>
      <c r="J171" s="189"/>
      <c r="K171" s="189"/>
      <c r="L171" s="190"/>
      <c r="M171" s="208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</row>
    <row r="172" spans="1:60" x14ac:dyDescent="0.2">
      <c r="A172" s="204" t="s">
        <v>162</v>
      </c>
      <c r="B172" s="174" t="s">
        <v>77</v>
      </c>
      <c r="C172" s="198" t="s">
        <v>78</v>
      </c>
      <c r="D172" s="178"/>
      <c r="E172" s="182"/>
      <c r="F172" s="293">
        <f>SUM(G173:G191)</f>
        <v>0</v>
      </c>
      <c r="G172" s="294"/>
      <c r="H172" s="186"/>
      <c r="I172" s="186">
        <f>SUM(I173:I191)</f>
        <v>41.7</v>
      </c>
      <c r="J172" s="186"/>
      <c r="K172" s="186">
        <f>SUM(K173:K191)</f>
        <v>0</v>
      </c>
      <c r="L172" s="187"/>
      <c r="M172" s="207"/>
      <c r="AE172" t="s">
        <v>163</v>
      </c>
    </row>
    <row r="173" spans="1:60" outlineLevel="1" x14ac:dyDescent="0.2">
      <c r="A173" s="205">
        <v>63</v>
      </c>
      <c r="B173" s="175" t="s">
        <v>298</v>
      </c>
      <c r="C173" s="199" t="s">
        <v>299</v>
      </c>
      <c r="D173" s="179" t="s">
        <v>206</v>
      </c>
      <c r="E173" s="183">
        <v>169.07</v>
      </c>
      <c r="F173" s="188"/>
      <c r="G173" s="189">
        <f>ROUND(E173*F173,2)</f>
        <v>0</v>
      </c>
      <c r="H173" s="189">
        <v>1.095E-2</v>
      </c>
      <c r="I173" s="189">
        <f>ROUND(E173*H173,2)</f>
        <v>1.85</v>
      </c>
      <c r="J173" s="189">
        <v>0</v>
      </c>
      <c r="K173" s="189">
        <f>ROUND(E173*J173,2)</f>
        <v>0</v>
      </c>
      <c r="L173" s="190"/>
      <c r="M173" s="208" t="s">
        <v>171</v>
      </c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 t="s">
        <v>172</v>
      </c>
      <c r="AF173" s="165" t="s">
        <v>173</v>
      </c>
      <c r="AG173" s="165"/>
      <c r="AH173" s="165"/>
      <c r="AI173" s="165"/>
      <c r="AJ173" s="165"/>
      <c r="AK173" s="165"/>
      <c r="AL173" s="165"/>
      <c r="AM173" s="165">
        <v>21</v>
      </c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</row>
    <row r="174" spans="1:60" outlineLevel="1" x14ac:dyDescent="0.2">
      <c r="A174" s="206"/>
      <c r="B174" s="176"/>
      <c r="C174" s="288"/>
      <c r="D174" s="289"/>
      <c r="E174" s="290"/>
      <c r="F174" s="291"/>
      <c r="G174" s="292"/>
      <c r="H174" s="189"/>
      <c r="I174" s="189"/>
      <c r="J174" s="189"/>
      <c r="K174" s="189"/>
      <c r="L174" s="190"/>
      <c r="M174" s="208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</row>
    <row r="175" spans="1:60" outlineLevel="1" x14ac:dyDescent="0.2">
      <c r="A175" s="205">
        <v>64</v>
      </c>
      <c r="B175" s="175" t="s">
        <v>300</v>
      </c>
      <c r="C175" s="199" t="s">
        <v>301</v>
      </c>
      <c r="D175" s="179" t="s">
        <v>206</v>
      </c>
      <c r="E175" s="183">
        <v>66.304000000000002</v>
      </c>
      <c r="F175" s="188"/>
      <c r="G175" s="189">
        <f>ROUND(E175*F175,2)</f>
        <v>0</v>
      </c>
      <c r="H175" s="189">
        <v>3.5699999999999998E-3</v>
      </c>
      <c r="I175" s="189">
        <f>ROUND(E175*H175,2)</f>
        <v>0.24</v>
      </c>
      <c r="J175" s="189">
        <v>0</v>
      </c>
      <c r="K175" s="189">
        <f>ROUND(E175*J175,2)</f>
        <v>0</v>
      </c>
      <c r="L175" s="190"/>
      <c r="M175" s="208" t="s">
        <v>171</v>
      </c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 t="s">
        <v>172</v>
      </c>
      <c r="AF175" s="165" t="s">
        <v>173</v>
      </c>
      <c r="AG175" s="165"/>
      <c r="AH175" s="165"/>
      <c r="AI175" s="165"/>
      <c r="AJ175" s="165"/>
      <c r="AK175" s="165"/>
      <c r="AL175" s="165"/>
      <c r="AM175" s="165">
        <v>21</v>
      </c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</row>
    <row r="176" spans="1:60" outlineLevel="1" x14ac:dyDescent="0.2">
      <c r="A176" s="206"/>
      <c r="B176" s="176"/>
      <c r="C176" s="200" t="s">
        <v>302</v>
      </c>
      <c r="D176" s="180"/>
      <c r="E176" s="184">
        <v>66.3</v>
      </c>
      <c r="F176" s="189"/>
      <c r="G176" s="189"/>
      <c r="H176" s="189"/>
      <c r="I176" s="189"/>
      <c r="J176" s="189"/>
      <c r="K176" s="189"/>
      <c r="L176" s="190"/>
      <c r="M176" s="208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</row>
    <row r="177" spans="1:60" outlineLevel="1" x14ac:dyDescent="0.2">
      <c r="A177" s="206"/>
      <c r="B177" s="176"/>
      <c r="C177" s="288"/>
      <c r="D177" s="289"/>
      <c r="E177" s="290"/>
      <c r="F177" s="291"/>
      <c r="G177" s="292"/>
      <c r="H177" s="189"/>
      <c r="I177" s="189"/>
      <c r="J177" s="189"/>
      <c r="K177" s="189"/>
      <c r="L177" s="190"/>
      <c r="M177" s="208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</row>
    <row r="178" spans="1:60" outlineLevel="1" x14ac:dyDescent="0.2">
      <c r="A178" s="205">
        <v>65</v>
      </c>
      <c r="B178" s="175" t="s">
        <v>303</v>
      </c>
      <c r="C178" s="199" t="s">
        <v>304</v>
      </c>
      <c r="D178" s="179" t="s">
        <v>196</v>
      </c>
      <c r="E178" s="183">
        <v>41.688800000000001</v>
      </c>
      <c r="F178" s="188"/>
      <c r="G178" s="189">
        <f>ROUND(E178*F178,2)</f>
        <v>0</v>
      </c>
      <c r="H178" s="189">
        <v>0</v>
      </c>
      <c r="I178" s="189">
        <f>ROUND(E178*H178,2)</f>
        <v>0</v>
      </c>
      <c r="J178" s="189">
        <v>0</v>
      </c>
      <c r="K178" s="189">
        <f>ROUND(E178*J178,2)</f>
        <v>0</v>
      </c>
      <c r="L178" s="190"/>
      <c r="M178" s="208" t="s">
        <v>171</v>
      </c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 t="s">
        <v>172</v>
      </c>
      <c r="AF178" s="165" t="s">
        <v>173</v>
      </c>
      <c r="AG178" s="165"/>
      <c r="AH178" s="165"/>
      <c r="AI178" s="165"/>
      <c r="AJ178" s="165"/>
      <c r="AK178" s="165"/>
      <c r="AL178" s="165"/>
      <c r="AM178" s="165">
        <v>21</v>
      </c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</row>
    <row r="179" spans="1:60" outlineLevel="1" x14ac:dyDescent="0.2">
      <c r="A179" s="206"/>
      <c r="B179" s="176"/>
      <c r="C179" s="288"/>
      <c r="D179" s="289"/>
      <c r="E179" s="290"/>
      <c r="F179" s="291"/>
      <c r="G179" s="292"/>
      <c r="H179" s="189"/>
      <c r="I179" s="189"/>
      <c r="J179" s="189"/>
      <c r="K179" s="189"/>
      <c r="L179" s="190"/>
      <c r="M179" s="208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</row>
    <row r="180" spans="1:60" outlineLevel="1" x14ac:dyDescent="0.2">
      <c r="A180" s="205">
        <v>66</v>
      </c>
      <c r="B180" s="175" t="s">
        <v>305</v>
      </c>
      <c r="C180" s="199" t="s">
        <v>306</v>
      </c>
      <c r="D180" s="179" t="s">
        <v>206</v>
      </c>
      <c r="E180" s="183">
        <v>169.07</v>
      </c>
      <c r="F180" s="188"/>
      <c r="G180" s="189">
        <f>ROUND(E180*F180,2)</f>
        <v>0</v>
      </c>
      <c r="H180" s="189">
        <v>0.12625</v>
      </c>
      <c r="I180" s="189">
        <f>ROUND(E180*H180,2)</f>
        <v>21.35</v>
      </c>
      <c r="J180" s="189">
        <v>0</v>
      </c>
      <c r="K180" s="189">
        <f>ROUND(E180*J180,2)</f>
        <v>0</v>
      </c>
      <c r="L180" s="190"/>
      <c r="M180" s="208" t="s">
        <v>171</v>
      </c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 t="s">
        <v>172</v>
      </c>
      <c r="AF180" s="165" t="s">
        <v>180</v>
      </c>
      <c r="AG180" s="165"/>
      <c r="AH180" s="165"/>
      <c r="AI180" s="165"/>
      <c r="AJ180" s="165"/>
      <c r="AK180" s="165"/>
      <c r="AL180" s="165"/>
      <c r="AM180" s="165">
        <v>21</v>
      </c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</row>
    <row r="181" spans="1:60" outlineLevel="1" x14ac:dyDescent="0.2">
      <c r="A181" s="206"/>
      <c r="B181" s="176"/>
      <c r="C181" s="288"/>
      <c r="D181" s="289"/>
      <c r="E181" s="290"/>
      <c r="F181" s="291"/>
      <c r="G181" s="292"/>
      <c r="H181" s="189"/>
      <c r="I181" s="189"/>
      <c r="J181" s="189"/>
      <c r="K181" s="189"/>
      <c r="L181" s="190"/>
      <c r="M181" s="208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</row>
    <row r="182" spans="1:60" outlineLevel="1" x14ac:dyDescent="0.2">
      <c r="A182" s="205">
        <v>67</v>
      </c>
      <c r="B182" s="175" t="s">
        <v>305</v>
      </c>
      <c r="C182" s="199" t="s">
        <v>307</v>
      </c>
      <c r="D182" s="179" t="s">
        <v>206</v>
      </c>
      <c r="E182" s="183">
        <v>135.58000000000001</v>
      </c>
      <c r="F182" s="188"/>
      <c r="G182" s="189">
        <f>ROUND(E182*F182,2)</f>
        <v>0</v>
      </c>
      <c r="H182" s="189">
        <v>0.12625</v>
      </c>
      <c r="I182" s="189">
        <f>ROUND(E182*H182,2)</f>
        <v>17.12</v>
      </c>
      <c r="J182" s="189">
        <v>0</v>
      </c>
      <c r="K182" s="189">
        <f>ROUND(E182*J182,2)</f>
        <v>0</v>
      </c>
      <c r="L182" s="190"/>
      <c r="M182" s="208" t="s">
        <v>171</v>
      </c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 t="s">
        <v>172</v>
      </c>
      <c r="AF182" s="165" t="s">
        <v>186</v>
      </c>
      <c r="AG182" s="165"/>
      <c r="AH182" s="165"/>
      <c r="AI182" s="165"/>
      <c r="AJ182" s="165"/>
      <c r="AK182" s="165"/>
      <c r="AL182" s="165"/>
      <c r="AM182" s="165">
        <v>21</v>
      </c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</row>
    <row r="183" spans="1:60" outlineLevel="1" x14ac:dyDescent="0.2">
      <c r="A183" s="206"/>
      <c r="B183" s="176"/>
      <c r="C183" s="288"/>
      <c r="D183" s="289"/>
      <c r="E183" s="290"/>
      <c r="F183" s="291"/>
      <c r="G183" s="292"/>
      <c r="H183" s="189"/>
      <c r="I183" s="189"/>
      <c r="J183" s="189"/>
      <c r="K183" s="189"/>
      <c r="L183" s="190"/>
      <c r="M183" s="208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</row>
    <row r="184" spans="1:60" outlineLevel="1" x14ac:dyDescent="0.2">
      <c r="A184" s="205">
        <v>68</v>
      </c>
      <c r="B184" s="175" t="s">
        <v>300</v>
      </c>
      <c r="C184" s="199" t="s">
        <v>308</v>
      </c>
      <c r="D184" s="179" t="s">
        <v>206</v>
      </c>
      <c r="E184" s="183">
        <v>35.619999999999997</v>
      </c>
      <c r="F184" s="188"/>
      <c r="G184" s="189">
        <f>ROUND(E184*F184,2)</f>
        <v>0</v>
      </c>
      <c r="H184" s="189">
        <v>3.5699999999999998E-3</v>
      </c>
      <c r="I184" s="189">
        <f>ROUND(E184*H184,2)</f>
        <v>0.13</v>
      </c>
      <c r="J184" s="189">
        <v>0</v>
      </c>
      <c r="K184" s="189">
        <f>ROUND(E184*J184,2)</f>
        <v>0</v>
      </c>
      <c r="L184" s="190"/>
      <c r="M184" s="208" t="s">
        <v>171</v>
      </c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 t="s">
        <v>172</v>
      </c>
      <c r="AF184" s="165" t="s">
        <v>186</v>
      </c>
      <c r="AG184" s="165"/>
      <c r="AH184" s="165"/>
      <c r="AI184" s="165"/>
      <c r="AJ184" s="165"/>
      <c r="AK184" s="165"/>
      <c r="AL184" s="165"/>
      <c r="AM184" s="165">
        <v>21</v>
      </c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</row>
    <row r="185" spans="1:60" outlineLevel="1" x14ac:dyDescent="0.2">
      <c r="A185" s="206"/>
      <c r="B185" s="176"/>
      <c r="C185" s="200" t="s">
        <v>309</v>
      </c>
      <c r="D185" s="180"/>
      <c r="E185" s="184">
        <v>35.619999999999997</v>
      </c>
      <c r="F185" s="189"/>
      <c r="G185" s="189"/>
      <c r="H185" s="189"/>
      <c r="I185" s="189"/>
      <c r="J185" s="189"/>
      <c r="K185" s="189"/>
      <c r="L185" s="190"/>
      <c r="M185" s="208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</row>
    <row r="186" spans="1:60" outlineLevel="1" x14ac:dyDescent="0.2">
      <c r="A186" s="206"/>
      <c r="B186" s="176"/>
      <c r="C186" s="288"/>
      <c r="D186" s="289"/>
      <c r="E186" s="290"/>
      <c r="F186" s="291"/>
      <c r="G186" s="292"/>
      <c r="H186" s="189"/>
      <c r="I186" s="189"/>
      <c r="J186" s="189"/>
      <c r="K186" s="189"/>
      <c r="L186" s="190"/>
      <c r="M186" s="208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</row>
    <row r="187" spans="1:60" outlineLevel="1" x14ac:dyDescent="0.2">
      <c r="A187" s="205">
        <v>69</v>
      </c>
      <c r="B187" s="175" t="s">
        <v>300</v>
      </c>
      <c r="C187" s="199" t="s">
        <v>310</v>
      </c>
      <c r="D187" s="179" t="s">
        <v>206</v>
      </c>
      <c r="E187" s="183">
        <v>114.28</v>
      </c>
      <c r="F187" s="188"/>
      <c r="G187" s="189">
        <f>ROUND(E187*F187,2)</f>
        <v>0</v>
      </c>
      <c r="H187" s="189">
        <v>3.5699999999999998E-3</v>
      </c>
      <c r="I187" s="189">
        <f>ROUND(E187*H187,2)</f>
        <v>0.41</v>
      </c>
      <c r="J187" s="189">
        <v>0</v>
      </c>
      <c r="K187" s="189">
        <f>ROUND(E187*J187,2)</f>
        <v>0</v>
      </c>
      <c r="L187" s="190"/>
      <c r="M187" s="208" t="s">
        <v>171</v>
      </c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 t="s">
        <v>172</v>
      </c>
      <c r="AF187" s="165" t="s">
        <v>186</v>
      </c>
      <c r="AG187" s="165"/>
      <c r="AH187" s="165"/>
      <c r="AI187" s="165"/>
      <c r="AJ187" s="165"/>
      <c r="AK187" s="165"/>
      <c r="AL187" s="165"/>
      <c r="AM187" s="165">
        <v>21</v>
      </c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</row>
    <row r="188" spans="1:60" outlineLevel="1" x14ac:dyDescent="0.2">
      <c r="A188" s="206"/>
      <c r="B188" s="176"/>
      <c r="C188" s="200" t="s">
        <v>311</v>
      </c>
      <c r="D188" s="180"/>
      <c r="E188" s="184">
        <v>114.28</v>
      </c>
      <c r="F188" s="189"/>
      <c r="G188" s="189"/>
      <c r="H188" s="189"/>
      <c r="I188" s="189"/>
      <c r="J188" s="189"/>
      <c r="K188" s="189"/>
      <c r="L188" s="190"/>
      <c r="M188" s="208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</row>
    <row r="189" spans="1:60" outlineLevel="1" x14ac:dyDescent="0.2">
      <c r="A189" s="206"/>
      <c r="B189" s="176"/>
      <c r="C189" s="288"/>
      <c r="D189" s="289"/>
      <c r="E189" s="290"/>
      <c r="F189" s="291"/>
      <c r="G189" s="292"/>
      <c r="H189" s="189"/>
      <c r="I189" s="189"/>
      <c r="J189" s="189"/>
      <c r="K189" s="189"/>
      <c r="L189" s="190"/>
      <c r="M189" s="208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</row>
    <row r="190" spans="1:60" ht="22.5" outlineLevel="1" x14ac:dyDescent="0.2">
      <c r="A190" s="205">
        <v>70</v>
      </c>
      <c r="B190" s="175" t="s">
        <v>300</v>
      </c>
      <c r="C190" s="199" t="s">
        <v>312</v>
      </c>
      <c r="D190" s="179" t="s">
        <v>206</v>
      </c>
      <c r="E190" s="183">
        <v>169.07</v>
      </c>
      <c r="F190" s="188"/>
      <c r="G190" s="189">
        <f>ROUND(E190*F190,2)</f>
        <v>0</v>
      </c>
      <c r="H190" s="189">
        <v>3.5699999999999998E-3</v>
      </c>
      <c r="I190" s="189">
        <f>ROUND(E190*H190,2)</f>
        <v>0.6</v>
      </c>
      <c r="J190" s="189">
        <v>0</v>
      </c>
      <c r="K190" s="189">
        <f>ROUND(E190*J190,2)</f>
        <v>0</v>
      </c>
      <c r="L190" s="190"/>
      <c r="M190" s="208" t="s">
        <v>171</v>
      </c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 t="s">
        <v>172</v>
      </c>
      <c r="AF190" s="165" t="s">
        <v>186</v>
      </c>
      <c r="AG190" s="165"/>
      <c r="AH190" s="165"/>
      <c r="AI190" s="165"/>
      <c r="AJ190" s="165"/>
      <c r="AK190" s="165"/>
      <c r="AL190" s="165"/>
      <c r="AM190" s="165">
        <v>21</v>
      </c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</row>
    <row r="191" spans="1:60" outlineLevel="1" x14ac:dyDescent="0.2">
      <c r="A191" s="206"/>
      <c r="B191" s="176"/>
      <c r="C191" s="288"/>
      <c r="D191" s="289"/>
      <c r="E191" s="290"/>
      <c r="F191" s="291"/>
      <c r="G191" s="292"/>
      <c r="H191" s="189"/>
      <c r="I191" s="189"/>
      <c r="J191" s="189"/>
      <c r="K191" s="189"/>
      <c r="L191" s="190"/>
      <c r="M191" s="208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</row>
    <row r="192" spans="1:60" x14ac:dyDescent="0.2">
      <c r="A192" s="204" t="s">
        <v>162</v>
      </c>
      <c r="B192" s="174" t="s">
        <v>79</v>
      </c>
      <c r="C192" s="198" t="s">
        <v>80</v>
      </c>
      <c r="D192" s="178"/>
      <c r="E192" s="182"/>
      <c r="F192" s="293">
        <f>SUM(G193:G228)</f>
        <v>0</v>
      </c>
      <c r="G192" s="294"/>
      <c r="H192" s="186"/>
      <c r="I192" s="186">
        <f>SUM(I193:I228)</f>
        <v>1.8500000000000003</v>
      </c>
      <c r="J192" s="186"/>
      <c r="K192" s="186">
        <f>SUM(K193:K228)</f>
        <v>0</v>
      </c>
      <c r="L192" s="187"/>
      <c r="M192" s="207"/>
      <c r="AE192" t="s">
        <v>163</v>
      </c>
    </row>
    <row r="193" spans="1:60" ht="22.5" outlineLevel="1" x14ac:dyDescent="0.2">
      <c r="A193" s="205">
        <v>71</v>
      </c>
      <c r="B193" s="175" t="s">
        <v>313</v>
      </c>
      <c r="C193" s="199" t="s">
        <v>314</v>
      </c>
      <c r="D193" s="179" t="s">
        <v>315</v>
      </c>
      <c r="E193" s="183">
        <v>24</v>
      </c>
      <c r="F193" s="188"/>
      <c r="G193" s="189">
        <f>ROUND(E193*F193,2)</f>
        <v>0</v>
      </c>
      <c r="H193" s="189">
        <v>3.0269999999999998E-2</v>
      </c>
      <c r="I193" s="189">
        <f>ROUND(E193*H193,2)</f>
        <v>0.73</v>
      </c>
      <c r="J193" s="189">
        <v>0</v>
      </c>
      <c r="K193" s="189">
        <f>ROUND(E193*J193,2)</f>
        <v>0</v>
      </c>
      <c r="L193" s="190"/>
      <c r="M193" s="208" t="s">
        <v>171</v>
      </c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 t="s">
        <v>172</v>
      </c>
      <c r="AF193" s="165" t="s">
        <v>173</v>
      </c>
      <c r="AG193" s="165"/>
      <c r="AH193" s="165"/>
      <c r="AI193" s="165"/>
      <c r="AJ193" s="165"/>
      <c r="AK193" s="165"/>
      <c r="AL193" s="165"/>
      <c r="AM193" s="165">
        <v>21</v>
      </c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</row>
    <row r="194" spans="1:60" outlineLevel="1" x14ac:dyDescent="0.2">
      <c r="A194" s="206"/>
      <c r="B194" s="176"/>
      <c r="C194" s="288"/>
      <c r="D194" s="289"/>
      <c r="E194" s="290"/>
      <c r="F194" s="291"/>
      <c r="G194" s="292"/>
      <c r="H194" s="189"/>
      <c r="I194" s="189"/>
      <c r="J194" s="189"/>
      <c r="K194" s="189"/>
      <c r="L194" s="190"/>
      <c r="M194" s="208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</row>
    <row r="195" spans="1:60" outlineLevel="1" x14ac:dyDescent="0.2">
      <c r="A195" s="205">
        <v>72</v>
      </c>
      <c r="B195" s="175" t="s">
        <v>316</v>
      </c>
      <c r="C195" s="199" t="s">
        <v>317</v>
      </c>
      <c r="D195" s="179" t="s">
        <v>315</v>
      </c>
      <c r="E195" s="183">
        <v>14</v>
      </c>
      <c r="F195" s="188"/>
      <c r="G195" s="189">
        <f>ROUND(E195*F195,2)</f>
        <v>0</v>
      </c>
      <c r="H195" s="189">
        <v>0.01</v>
      </c>
      <c r="I195" s="189">
        <f>ROUND(E195*H195,2)</f>
        <v>0.14000000000000001</v>
      </c>
      <c r="J195" s="189">
        <v>0</v>
      </c>
      <c r="K195" s="189">
        <f>ROUND(E195*J195,2)</f>
        <v>0</v>
      </c>
      <c r="L195" s="190"/>
      <c r="M195" s="208" t="s">
        <v>171</v>
      </c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 t="s">
        <v>172</v>
      </c>
      <c r="AF195" s="165" t="s">
        <v>173</v>
      </c>
      <c r="AG195" s="165"/>
      <c r="AH195" s="165"/>
      <c r="AI195" s="165"/>
      <c r="AJ195" s="165"/>
      <c r="AK195" s="165"/>
      <c r="AL195" s="165"/>
      <c r="AM195" s="165">
        <v>21</v>
      </c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</row>
    <row r="196" spans="1:60" outlineLevel="1" x14ac:dyDescent="0.2">
      <c r="A196" s="206"/>
      <c r="B196" s="176"/>
      <c r="C196" s="288"/>
      <c r="D196" s="289"/>
      <c r="E196" s="290"/>
      <c r="F196" s="291"/>
      <c r="G196" s="292"/>
      <c r="H196" s="189"/>
      <c r="I196" s="189"/>
      <c r="J196" s="189"/>
      <c r="K196" s="189"/>
      <c r="L196" s="190"/>
      <c r="M196" s="208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</row>
    <row r="197" spans="1:60" outlineLevel="1" x14ac:dyDescent="0.2">
      <c r="A197" s="205">
        <v>73</v>
      </c>
      <c r="B197" s="175" t="s">
        <v>318</v>
      </c>
      <c r="C197" s="199" t="s">
        <v>319</v>
      </c>
      <c r="D197" s="179" t="s">
        <v>315</v>
      </c>
      <c r="E197" s="183">
        <v>4</v>
      </c>
      <c r="F197" s="188"/>
      <c r="G197" s="189">
        <f>ROUND(E197*F197,2)</f>
        <v>0</v>
      </c>
      <c r="H197" s="189">
        <v>1.2E-2</v>
      </c>
      <c r="I197" s="189">
        <f>ROUND(E197*H197,2)</f>
        <v>0.05</v>
      </c>
      <c r="J197" s="189">
        <v>0</v>
      </c>
      <c r="K197" s="189">
        <f>ROUND(E197*J197,2)</f>
        <v>0</v>
      </c>
      <c r="L197" s="190"/>
      <c r="M197" s="208" t="s">
        <v>171</v>
      </c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 t="s">
        <v>172</v>
      </c>
      <c r="AF197" s="165" t="s">
        <v>173</v>
      </c>
      <c r="AG197" s="165"/>
      <c r="AH197" s="165"/>
      <c r="AI197" s="165"/>
      <c r="AJ197" s="165"/>
      <c r="AK197" s="165"/>
      <c r="AL197" s="165"/>
      <c r="AM197" s="165">
        <v>21</v>
      </c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</row>
    <row r="198" spans="1:60" outlineLevel="1" x14ac:dyDescent="0.2">
      <c r="A198" s="206"/>
      <c r="B198" s="176"/>
      <c r="C198" s="288"/>
      <c r="D198" s="289"/>
      <c r="E198" s="290"/>
      <c r="F198" s="291"/>
      <c r="G198" s="292"/>
      <c r="H198" s="189"/>
      <c r="I198" s="189"/>
      <c r="J198" s="189"/>
      <c r="K198" s="189"/>
      <c r="L198" s="190"/>
      <c r="M198" s="208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</row>
    <row r="199" spans="1:60" outlineLevel="1" x14ac:dyDescent="0.2">
      <c r="A199" s="205">
        <v>74</v>
      </c>
      <c r="B199" s="175" t="s">
        <v>320</v>
      </c>
      <c r="C199" s="199" t="s">
        <v>321</v>
      </c>
      <c r="D199" s="179" t="s">
        <v>315</v>
      </c>
      <c r="E199" s="183">
        <v>5</v>
      </c>
      <c r="F199" s="188"/>
      <c r="G199" s="189">
        <f>ROUND(E199*F199,2)</f>
        <v>0</v>
      </c>
      <c r="H199" s="189">
        <v>0.02</v>
      </c>
      <c r="I199" s="189">
        <f>ROUND(E199*H199,2)</f>
        <v>0.1</v>
      </c>
      <c r="J199" s="189">
        <v>0</v>
      </c>
      <c r="K199" s="189">
        <f>ROUND(E199*J199,2)</f>
        <v>0</v>
      </c>
      <c r="L199" s="190"/>
      <c r="M199" s="208" t="s">
        <v>171</v>
      </c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 t="s">
        <v>172</v>
      </c>
      <c r="AF199" s="165" t="s">
        <v>173</v>
      </c>
      <c r="AG199" s="165"/>
      <c r="AH199" s="165"/>
      <c r="AI199" s="165"/>
      <c r="AJ199" s="165"/>
      <c r="AK199" s="165"/>
      <c r="AL199" s="165"/>
      <c r="AM199" s="165">
        <v>21</v>
      </c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</row>
    <row r="200" spans="1:60" outlineLevel="1" x14ac:dyDescent="0.2">
      <c r="A200" s="206"/>
      <c r="B200" s="176"/>
      <c r="C200" s="288"/>
      <c r="D200" s="289"/>
      <c r="E200" s="290"/>
      <c r="F200" s="291"/>
      <c r="G200" s="292"/>
      <c r="H200" s="189"/>
      <c r="I200" s="189"/>
      <c r="J200" s="189"/>
      <c r="K200" s="189"/>
      <c r="L200" s="190"/>
      <c r="M200" s="208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</row>
    <row r="201" spans="1:60" outlineLevel="1" x14ac:dyDescent="0.2">
      <c r="A201" s="205">
        <v>75</v>
      </c>
      <c r="B201" s="175" t="s">
        <v>322</v>
      </c>
      <c r="C201" s="199" t="s">
        <v>323</v>
      </c>
      <c r="D201" s="179" t="s">
        <v>315</v>
      </c>
      <c r="E201" s="183">
        <v>4</v>
      </c>
      <c r="F201" s="188"/>
      <c r="G201" s="189">
        <f>ROUND(E201*F201,2)</f>
        <v>0</v>
      </c>
      <c r="H201" s="189">
        <v>0.02</v>
      </c>
      <c r="I201" s="189">
        <f>ROUND(E201*H201,2)</f>
        <v>0.08</v>
      </c>
      <c r="J201" s="189">
        <v>0</v>
      </c>
      <c r="K201" s="189">
        <f>ROUND(E201*J201,2)</f>
        <v>0</v>
      </c>
      <c r="L201" s="190"/>
      <c r="M201" s="208" t="s">
        <v>171</v>
      </c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 t="s">
        <v>172</v>
      </c>
      <c r="AF201" s="165" t="s">
        <v>173</v>
      </c>
      <c r="AG201" s="165"/>
      <c r="AH201" s="165"/>
      <c r="AI201" s="165"/>
      <c r="AJ201" s="165"/>
      <c r="AK201" s="165"/>
      <c r="AL201" s="165"/>
      <c r="AM201" s="165">
        <v>21</v>
      </c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</row>
    <row r="202" spans="1:60" outlineLevel="1" x14ac:dyDescent="0.2">
      <c r="A202" s="206"/>
      <c r="B202" s="176"/>
      <c r="C202" s="288"/>
      <c r="D202" s="289"/>
      <c r="E202" s="290"/>
      <c r="F202" s="291"/>
      <c r="G202" s="292"/>
      <c r="H202" s="189"/>
      <c r="I202" s="189"/>
      <c r="J202" s="189"/>
      <c r="K202" s="189"/>
      <c r="L202" s="190"/>
      <c r="M202" s="208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</row>
    <row r="203" spans="1:60" outlineLevel="1" x14ac:dyDescent="0.2">
      <c r="A203" s="205">
        <v>76</v>
      </c>
      <c r="B203" s="175" t="s">
        <v>324</v>
      </c>
      <c r="C203" s="199" t="s">
        <v>325</v>
      </c>
      <c r="D203" s="179" t="s">
        <v>196</v>
      </c>
      <c r="E203" s="183">
        <v>1.8389</v>
      </c>
      <c r="F203" s="188"/>
      <c r="G203" s="189">
        <f>ROUND(E203*F203,2)</f>
        <v>0</v>
      </c>
      <c r="H203" s="189">
        <v>0</v>
      </c>
      <c r="I203" s="189">
        <f>ROUND(E203*H203,2)</f>
        <v>0</v>
      </c>
      <c r="J203" s="189">
        <v>0</v>
      </c>
      <c r="K203" s="189">
        <f>ROUND(E203*J203,2)</f>
        <v>0</v>
      </c>
      <c r="L203" s="190"/>
      <c r="M203" s="208" t="s">
        <v>171</v>
      </c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 t="s">
        <v>172</v>
      </c>
      <c r="AF203" s="165" t="s">
        <v>173</v>
      </c>
      <c r="AG203" s="165"/>
      <c r="AH203" s="165"/>
      <c r="AI203" s="165"/>
      <c r="AJ203" s="165"/>
      <c r="AK203" s="165"/>
      <c r="AL203" s="165"/>
      <c r="AM203" s="165">
        <v>21</v>
      </c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</row>
    <row r="204" spans="1:60" outlineLevel="1" x14ac:dyDescent="0.2">
      <c r="A204" s="206"/>
      <c r="B204" s="176"/>
      <c r="C204" s="288"/>
      <c r="D204" s="289"/>
      <c r="E204" s="290"/>
      <c r="F204" s="291"/>
      <c r="G204" s="292"/>
      <c r="H204" s="189"/>
      <c r="I204" s="189"/>
      <c r="J204" s="189"/>
      <c r="K204" s="189"/>
      <c r="L204" s="190"/>
      <c r="M204" s="208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</row>
    <row r="205" spans="1:60" outlineLevel="1" x14ac:dyDescent="0.2">
      <c r="A205" s="205">
        <v>77</v>
      </c>
      <c r="B205" s="175" t="s">
        <v>326</v>
      </c>
      <c r="C205" s="199" t="s">
        <v>327</v>
      </c>
      <c r="D205" s="179" t="s">
        <v>315</v>
      </c>
      <c r="E205" s="183">
        <v>6</v>
      </c>
      <c r="F205" s="188"/>
      <c r="G205" s="189">
        <f>ROUND(E205*F205,2)</f>
        <v>0</v>
      </c>
      <c r="H205" s="189">
        <v>1.2999999999999999E-2</v>
      </c>
      <c r="I205" s="189">
        <f>ROUND(E205*H205,2)</f>
        <v>0.08</v>
      </c>
      <c r="J205" s="189">
        <v>0</v>
      </c>
      <c r="K205" s="189">
        <f>ROUND(E205*J205,2)</f>
        <v>0</v>
      </c>
      <c r="L205" s="190"/>
      <c r="M205" s="208" t="s">
        <v>171</v>
      </c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 t="s">
        <v>172</v>
      </c>
      <c r="AF205" s="165" t="s">
        <v>328</v>
      </c>
      <c r="AG205" s="165"/>
      <c r="AH205" s="165"/>
      <c r="AI205" s="165"/>
      <c r="AJ205" s="165"/>
      <c r="AK205" s="165"/>
      <c r="AL205" s="165"/>
      <c r="AM205" s="165">
        <v>21</v>
      </c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</row>
    <row r="206" spans="1:60" outlineLevel="1" x14ac:dyDescent="0.2">
      <c r="A206" s="206"/>
      <c r="B206" s="176"/>
      <c r="C206" s="288"/>
      <c r="D206" s="289"/>
      <c r="E206" s="290"/>
      <c r="F206" s="291"/>
      <c r="G206" s="292"/>
      <c r="H206" s="189"/>
      <c r="I206" s="189"/>
      <c r="J206" s="189"/>
      <c r="K206" s="189"/>
      <c r="L206" s="190"/>
      <c r="M206" s="208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</row>
    <row r="207" spans="1:60" outlineLevel="1" x14ac:dyDescent="0.2">
      <c r="A207" s="205">
        <v>78</v>
      </c>
      <c r="B207" s="175" t="s">
        <v>329</v>
      </c>
      <c r="C207" s="199" t="s">
        <v>330</v>
      </c>
      <c r="D207" s="179" t="s">
        <v>315</v>
      </c>
      <c r="E207" s="183">
        <v>3</v>
      </c>
      <c r="F207" s="188"/>
      <c r="G207" s="189">
        <f>ROUND(E207*F207,2)</f>
        <v>0</v>
      </c>
      <c r="H207" s="189">
        <v>1.4500000000000001E-2</v>
      </c>
      <c r="I207" s="189">
        <f>ROUND(E207*H207,2)</f>
        <v>0.04</v>
      </c>
      <c r="J207" s="189">
        <v>0</v>
      </c>
      <c r="K207" s="189">
        <f>ROUND(E207*J207,2)</f>
        <v>0</v>
      </c>
      <c r="L207" s="190"/>
      <c r="M207" s="208" t="s">
        <v>171</v>
      </c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 t="s">
        <v>172</v>
      </c>
      <c r="AF207" s="165" t="s">
        <v>328</v>
      </c>
      <c r="AG207" s="165"/>
      <c r="AH207" s="165"/>
      <c r="AI207" s="165"/>
      <c r="AJ207" s="165"/>
      <c r="AK207" s="165"/>
      <c r="AL207" s="165"/>
      <c r="AM207" s="165">
        <v>21</v>
      </c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</row>
    <row r="208" spans="1:60" outlineLevel="1" x14ac:dyDescent="0.2">
      <c r="A208" s="206"/>
      <c r="B208" s="176"/>
      <c r="C208" s="288"/>
      <c r="D208" s="289"/>
      <c r="E208" s="290"/>
      <c r="F208" s="291"/>
      <c r="G208" s="292"/>
      <c r="H208" s="189"/>
      <c r="I208" s="189"/>
      <c r="J208" s="189"/>
      <c r="K208" s="189"/>
      <c r="L208" s="190"/>
      <c r="M208" s="208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</row>
    <row r="209" spans="1:60" outlineLevel="1" x14ac:dyDescent="0.2">
      <c r="A209" s="205">
        <v>79</v>
      </c>
      <c r="B209" s="175" t="s">
        <v>331</v>
      </c>
      <c r="C209" s="199" t="s">
        <v>332</v>
      </c>
      <c r="D209" s="179" t="s">
        <v>315</v>
      </c>
      <c r="E209" s="183">
        <v>5</v>
      </c>
      <c r="F209" s="188"/>
      <c r="G209" s="189">
        <f>ROUND(E209*F209,2)</f>
        <v>0</v>
      </c>
      <c r="H209" s="189">
        <v>1.6E-2</v>
      </c>
      <c r="I209" s="189">
        <f>ROUND(E209*H209,2)</f>
        <v>0.08</v>
      </c>
      <c r="J209" s="189">
        <v>0</v>
      </c>
      <c r="K209" s="189">
        <f>ROUND(E209*J209,2)</f>
        <v>0</v>
      </c>
      <c r="L209" s="190"/>
      <c r="M209" s="208" t="s">
        <v>171</v>
      </c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 t="s">
        <v>172</v>
      </c>
      <c r="AF209" s="165" t="s">
        <v>328</v>
      </c>
      <c r="AG209" s="165"/>
      <c r="AH209" s="165"/>
      <c r="AI209" s="165"/>
      <c r="AJ209" s="165"/>
      <c r="AK209" s="165"/>
      <c r="AL209" s="165"/>
      <c r="AM209" s="165">
        <v>21</v>
      </c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</row>
    <row r="210" spans="1:60" outlineLevel="1" x14ac:dyDescent="0.2">
      <c r="A210" s="206"/>
      <c r="B210" s="176"/>
      <c r="C210" s="288"/>
      <c r="D210" s="289"/>
      <c r="E210" s="290"/>
      <c r="F210" s="291"/>
      <c r="G210" s="292"/>
      <c r="H210" s="189"/>
      <c r="I210" s="189"/>
      <c r="J210" s="189"/>
      <c r="K210" s="189"/>
      <c r="L210" s="190"/>
      <c r="M210" s="208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</row>
    <row r="211" spans="1:60" outlineLevel="1" x14ac:dyDescent="0.2">
      <c r="A211" s="205">
        <v>80</v>
      </c>
      <c r="B211" s="175" t="s">
        <v>333</v>
      </c>
      <c r="C211" s="199" t="s">
        <v>334</v>
      </c>
      <c r="D211" s="179" t="s">
        <v>315</v>
      </c>
      <c r="E211" s="183">
        <v>1</v>
      </c>
      <c r="F211" s="188"/>
      <c r="G211" s="189">
        <f>ROUND(E211*F211,2)</f>
        <v>0</v>
      </c>
      <c r="H211" s="189">
        <v>0.02</v>
      </c>
      <c r="I211" s="189">
        <f>ROUND(E211*H211,2)</f>
        <v>0.02</v>
      </c>
      <c r="J211" s="189">
        <v>0</v>
      </c>
      <c r="K211" s="189">
        <f>ROUND(E211*J211,2)</f>
        <v>0</v>
      </c>
      <c r="L211" s="190"/>
      <c r="M211" s="208" t="s">
        <v>171</v>
      </c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 t="s">
        <v>172</v>
      </c>
      <c r="AF211" s="165" t="s">
        <v>328</v>
      </c>
      <c r="AG211" s="165"/>
      <c r="AH211" s="165"/>
      <c r="AI211" s="165"/>
      <c r="AJ211" s="165"/>
      <c r="AK211" s="165"/>
      <c r="AL211" s="165"/>
      <c r="AM211" s="165">
        <v>21</v>
      </c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</row>
    <row r="212" spans="1:60" outlineLevel="1" x14ac:dyDescent="0.2">
      <c r="A212" s="206"/>
      <c r="B212" s="176"/>
      <c r="C212" s="288"/>
      <c r="D212" s="289"/>
      <c r="E212" s="290"/>
      <c r="F212" s="291"/>
      <c r="G212" s="292"/>
      <c r="H212" s="189"/>
      <c r="I212" s="189"/>
      <c r="J212" s="189"/>
      <c r="K212" s="189"/>
      <c r="L212" s="190"/>
      <c r="M212" s="208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</row>
    <row r="213" spans="1:60" outlineLevel="1" x14ac:dyDescent="0.2">
      <c r="A213" s="205">
        <v>81</v>
      </c>
      <c r="B213" s="175" t="s">
        <v>326</v>
      </c>
      <c r="C213" s="199" t="s">
        <v>335</v>
      </c>
      <c r="D213" s="179" t="s">
        <v>315</v>
      </c>
      <c r="E213" s="183">
        <v>10</v>
      </c>
      <c r="F213" s="188"/>
      <c r="G213" s="189">
        <f>ROUND(E213*F213,2)</f>
        <v>0</v>
      </c>
      <c r="H213" s="189">
        <v>1.2999999999999999E-2</v>
      </c>
      <c r="I213" s="189">
        <f>ROUND(E213*H213,2)</f>
        <v>0.13</v>
      </c>
      <c r="J213" s="189">
        <v>0</v>
      </c>
      <c r="K213" s="189">
        <f>ROUND(E213*J213,2)</f>
        <v>0</v>
      </c>
      <c r="L213" s="190"/>
      <c r="M213" s="208" t="s">
        <v>171</v>
      </c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 t="s">
        <v>172</v>
      </c>
      <c r="AF213" s="165" t="s">
        <v>336</v>
      </c>
      <c r="AG213" s="165"/>
      <c r="AH213" s="165"/>
      <c r="AI213" s="165"/>
      <c r="AJ213" s="165"/>
      <c r="AK213" s="165"/>
      <c r="AL213" s="165"/>
      <c r="AM213" s="165">
        <v>21</v>
      </c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</row>
    <row r="214" spans="1:60" outlineLevel="1" x14ac:dyDescent="0.2">
      <c r="A214" s="206"/>
      <c r="B214" s="176"/>
      <c r="C214" s="288"/>
      <c r="D214" s="289"/>
      <c r="E214" s="290"/>
      <c r="F214" s="291"/>
      <c r="G214" s="292"/>
      <c r="H214" s="189"/>
      <c r="I214" s="189"/>
      <c r="J214" s="189"/>
      <c r="K214" s="189"/>
      <c r="L214" s="190"/>
      <c r="M214" s="208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</row>
    <row r="215" spans="1:60" outlineLevel="1" x14ac:dyDescent="0.2">
      <c r="A215" s="205">
        <v>82</v>
      </c>
      <c r="B215" s="175" t="s">
        <v>329</v>
      </c>
      <c r="C215" s="199" t="s">
        <v>337</v>
      </c>
      <c r="D215" s="179" t="s">
        <v>315</v>
      </c>
      <c r="E215" s="183">
        <v>2</v>
      </c>
      <c r="F215" s="188"/>
      <c r="G215" s="189">
        <f>ROUND(E215*F215,2)</f>
        <v>0</v>
      </c>
      <c r="H215" s="189">
        <v>1.4500000000000001E-2</v>
      </c>
      <c r="I215" s="189">
        <f>ROUND(E215*H215,2)</f>
        <v>0.03</v>
      </c>
      <c r="J215" s="189">
        <v>0</v>
      </c>
      <c r="K215" s="189">
        <f>ROUND(E215*J215,2)</f>
        <v>0</v>
      </c>
      <c r="L215" s="190"/>
      <c r="M215" s="208" t="s">
        <v>171</v>
      </c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 t="s">
        <v>172</v>
      </c>
      <c r="AF215" s="165" t="s">
        <v>336</v>
      </c>
      <c r="AG215" s="165"/>
      <c r="AH215" s="165"/>
      <c r="AI215" s="165"/>
      <c r="AJ215" s="165"/>
      <c r="AK215" s="165"/>
      <c r="AL215" s="165"/>
      <c r="AM215" s="165">
        <v>21</v>
      </c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</row>
    <row r="216" spans="1:60" outlineLevel="1" x14ac:dyDescent="0.2">
      <c r="A216" s="206"/>
      <c r="B216" s="176"/>
      <c r="C216" s="288"/>
      <c r="D216" s="289"/>
      <c r="E216" s="290"/>
      <c r="F216" s="291"/>
      <c r="G216" s="292"/>
      <c r="H216" s="189"/>
      <c r="I216" s="189"/>
      <c r="J216" s="189"/>
      <c r="K216" s="189"/>
      <c r="L216" s="190"/>
      <c r="M216" s="208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</row>
    <row r="217" spans="1:60" outlineLevel="1" x14ac:dyDescent="0.2">
      <c r="A217" s="205">
        <v>83</v>
      </c>
      <c r="B217" s="175" t="s">
        <v>331</v>
      </c>
      <c r="C217" s="199" t="s">
        <v>338</v>
      </c>
      <c r="D217" s="179" t="s">
        <v>315</v>
      </c>
      <c r="E217" s="183">
        <v>6</v>
      </c>
      <c r="F217" s="188"/>
      <c r="G217" s="189">
        <f>ROUND(E217*F217,2)</f>
        <v>0</v>
      </c>
      <c r="H217" s="189">
        <v>1.6E-2</v>
      </c>
      <c r="I217" s="189">
        <f>ROUND(E217*H217,2)</f>
        <v>0.1</v>
      </c>
      <c r="J217" s="189">
        <v>0</v>
      </c>
      <c r="K217" s="189">
        <f>ROUND(E217*J217,2)</f>
        <v>0</v>
      </c>
      <c r="L217" s="190"/>
      <c r="M217" s="208" t="s">
        <v>171</v>
      </c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 t="s">
        <v>172</v>
      </c>
      <c r="AF217" s="165" t="s">
        <v>336</v>
      </c>
      <c r="AG217" s="165"/>
      <c r="AH217" s="165"/>
      <c r="AI217" s="165"/>
      <c r="AJ217" s="165"/>
      <c r="AK217" s="165"/>
      <c r="AL217" s="165"/>
      <c r="AM217" s="165">
        <v>21</v>
      </c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</row>
    <row r="218" spans="1:60" outlineLevel="1" x14ac:dyDescent="0.2">
      <c r="A218" s="206"/>
      <c r="B218" s="176"/>
      <c r="C218" s="288"/>
      <c r="D218" s="289"/>
      <c r="E218" s="290"/>
      <c r="F218" s="291"/>
      <c r="G218" s="292"/>
      <c r="H218" s="189"/>
      <c r="I218" s="189"/>
      <c r="J218" s="189"/>
      <c r="K218" s="189"/>
      <c r="L218" s="190"/>
      <c r="M218" s="208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</row>
    <row r="219" spans="1:60" outlineLevel="1" x14ac:dyDescent="0.2">
      <c r="A219" s="205">
        <v>84</v>
      </c>
      <c r="B219" s="175" t="s">
        <v>333</v>
      </c>
      <c r="C219" s="199" t="s">
        <v>339</v>
      </c>
      <c r="D219" s="179" t="s">
        <v>315</v>
      </c>
      <c r="E219" s="183">
        <v>1</v>
      </c>
      <c r="F219" s="188"/>
      <c r="G219" s="189">
        <f>ROUND(E219*F219,2)</f>
        <v>0</v>
      </c>
      <c r="H219" s="189">
        <v>0.02</v>
      </c>
      <c r="I219" s="189">
        <f>ROUND(E219*H219,2)</f>
        <v>0.02</v>
      </c>
      <c r="J219" s="189">
        <v>0</v>
      </c>
      <c r="K219" s="189">
        <f>ROUND(E219*J219,2)</f>
        <v>0</v>
      </c>
      <c r="L219" s="190"/>
      <c r="M219" s="208" t="s">
        <v>171</v>
      </c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 t="s">
        <v>172</v>
      </c>
      <c r="AF219" s="165" t="s">
        <v>336</v>
      </c>
      <c r="AG219" s="165"/>
      <c r="AH219" s="165"/>
      <c r="AI219" s="165"/>
      <c r="AJ219" s="165"/>
      <c r="AK219" s="165"/>
      <c r="AL219" s="165"/>
      <c r="AM219" s="165">
        <v>21</v>
      </c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</row>
    <row r="220" spans="1:60" outlineLevel="1" x14ac:dyDescent="0.2">
      <c r="A220" s="206"/>
      <c r="B220" s="176"/>
      <c r="C220" s="288"/>
      <c r="D220" s="289"/>
      <c r="E220" s="290"/>
      <c r="F220" s="291"/>
      <c r="G220" s="292"/>
      <c r="H220" s="189"/>
      <c r="I220" s="189"/>
      <c r="J220" s="189"/>
      <c r="K220" s="189"/>
      <c r="L220" s="190"/>
      <c r="M220" s="208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165"/>
      <c r="BD220" s="165"/>
      <c r="BE220" s="165"/>
      <c r="BF220" s="165"/>
      <c r="BG220" s="165"/>
      <c r="BH220" s="165"/>
    </row>
    <row r="221" spans="1:60" outlineLevel="1" x14ac:dyDescent="0.2">
      <c r="A221" s="205">
        <v>85</v>
      </c>
      <c r="B221" s="175" t="s">
        <v>340</v>
      </c>
      <c r="C221" s="199" t="s">
        <v>341</v>
      </c>
      <c r="D221" s="179" t="s">
        <v>315</v>
      </c>
      <c r="E221" s="183">
        <v>4</v>
      </c>
      <c r="F221" s="188"/>
      <c r="G221" s="189">
        <f>ROUND(E221*F221,2)</f>
        <v>0</v>
      </c>
      <c r="H221" s="189">
        <v>3.6999999999999998E-2</v>
      </c>
      <c r="I221" s="189">
        <f>ROUND(E221*H221,2)</f>
        <v>0.15</v>
      </c>
      <c r="J221" s="189">
        <v>0</v>
      </c>
      <c r="K221" s="189">
        <f>ROUND(E221*J221,2)</f>
        <v>0</v>
      </c>
      <c r="L221" s="190"/>
      <c r="M221" s="208" t="s">
        <v>171</v>
      </c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/>
      <c r="AD221" s="165"/>
      <c r="AE221" s="165" t="s">
        <v>172</v>
      </c>
      <c r="AF221" s="165" t="s">
        <v>336</v>
      </c>
      <c r="AG221" s="165"/>
      <c r="AH221" s="165"/>
      <c r="AI221" s="165"/>
      <c r="AJ221" s="165"/>
      <c r="AK221" s="165"/>
      <c r="AL221" s="165"/>
      <c r="AM221" s="165">
        <v>21</v>
      </c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</row>
    <row r="222" spans="1:60" outlineLevel="1" x14ac:dyDescent="0.2">
      <c r="A222" s="206"/>
      <c r="B222" s="176"/>
      <c r="C222" s="288"/>
      <c r="D222" s="289"/>
      <c r="E222" s="290"/>
      <c r="F222" s="291"/>
      <c r="G222" s="292"/>
      <c r="H222" s="189"/>
      <c r="I222" s="189"/>
      <c r="J222" s="189"/>
      <c r="K222" s="189"/>
      <c r="L222" s="190"/>
      <c r="M222" s="208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</row>
    <row r="223" spans="1:60" outlineLevel="1" x14ac:dyDescent="0.2">
      <c r="A223" s="205">
        <v>86</v>
      </c>
      <c r="B223" s="175" t="s">
        <v>342</v>
      </c>
      <c r="C223" s="199" t="s">
        <v>343</v>
      </c>
      <c r="D223" s="179" t="s">
        <v>315</v>
      </c>
      <c r="E223" s="183">
        <v>56</v>
      </c>
      <c r="F223" s="188"/>
      <c r="G223" s="189">
        <f>ROUND(E223*F223,2)</f>
        <v>0</v>
      </c>
      <c r="H223" s="189">
        <v>0</v>
      </c>
      <c r="I223" s="189">
        <f>ROUND(E223*H223,2)</f>
        <v>0</v>
      </c>
      <c r="J223" s="189">
        <v>0</v>
      </c>
      <c r="K223" s="189">
        <f>ROUND(E223*J223,2)</f>
        <v>0</v>
      </c>
      <c r="L223" s="190"/>
      <c r="M223" s="208" t="s">
        <v>171</v>
      </c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 t="s">
        <v>172</v>
      </c>
      <c r="AF223" s="165" t="s">
        <v>336</v>
      </c>
      <c r="AG223" s="165"/>
      <c r="AH223" s="165"/>
      <c r="AI223" s="165"/>
      <c r="AJ223" s="165"/>
      <c r="AK223" s="165"/>
      <c r="AL223" s="165"/>
      <c r="AM223" s="165">
        <v>21</v>
      </c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</row>
    <row r="224" spans="1:60" outlineLevel="1" x14ac:dyDescent="0.2">
      <c r="A224" s="206"/>
      <c r="B224" s="176"/>
      <c r="C224" s="288"/>
      <c r="D224" s="289"/>
      <c r="E224" s="290"/>
      <c r="F224" s="291"/>
      <c r="G224" s="292"/>
      <c r="H224" s="189"/>
      <c r="I224" s="189"/>
      <c r="J224" s="189"/>
      <c r="K224" s="189"/>
      <c r="L224" s="190"/>
      <c r="M224" s="208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</row>
    <row r="225" spans="1:60" outlineLevel="1" x14ac:dyDescent="0.2">
      <c r="A225" s="205">
        <v>87</v>
      </c>
      <c r="B225" s="175" t="s">
        <v>320</v>
      </c>
      <c r="C225" s="199" t="s">
        <v>344</v>
      </c>
      <c r="D225" s="179" t="s">
        <v>315</v>
      </c>
      <c r="E225" s="183">
        <v>3</v>
      </c>
      <c r="F225" s="188"/>
      <c r="G225" s="189">
        <f>ROUND(E225*F225,2)</f>
        <v>0</v>
      </c>
      <c r="H225" s="189">
        <v>0.02</v>
      </c>
      <c r="I225" s="189">
        <f>ROUND(E225*H225,2)</f>
        <v>0.06</v>
      </c>
      <c r="J225" s="189">
        <v>0</v>
      </c>
      <c r="K225" s="189">
        <f>ROUND(E225*J225,2)</f>
        <v>0</v>
      </c>
      <c r="L225" s="190"/>
      <c r="M225" s="208" t="s">
        <v>171</v>
      </c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 t="s">
        <v>172</v>
      </c>
      <c r="AF225" s="165" t="s">
        <v>186</v>
      </c>
      <c r="AG225" s="165"/>
      <c r="AH225" s="165"/>
      <c r="AI225" s="165"/>
      <c r="AJ225" s="165"/>
      <c r="AK225" s="165"/>
      <c r="AL225" s="165"/>
      <c r="AM225" s="165">
        <v>21</v>
      </c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</row>
    <row r="226" spans="1:60" outlineLevel="1" x14ac:dyDescent="0.2">
      <c r="A226" s="206"/>
      <c r="B226" s="176"/>
      <c r="C226" s="288"/>
      <c r="D226" s="289"/>
      <c r="E226" s="290"/>
      <c r="F226" s="291"/>
      <c r="G226" s="292"/>
      <c r="H226" s="189"/>
      <c r="I226" s="189"/>
      <c r="J226" s="189"/>
      <c r="K226" s="189"/>
      <c r="L226" s="190"/>
      <c r="M226" s="208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</row>
    <row r="227" spans="1:60" outlineLevel="1" x14ac:dyDescent="0.2">
      <c r="A227" s="205">
        <v>88</v>
      </c>
      <c r="B227" s="175" t="s">
        <v>320</v>
      </c>
      <c r="C227" s="199" t="s">
        <v>345</v>
      </c>
      <c r="D227" s="179" t="s">
        <v>315</v>
      </c>
      <c r="E227" s="183">
        <v>2</v>
      </c>
      <c r="F227" s="188"/>
      <c r="G227" s="189">
        <f>ROUND(E227*F227,2)</f>
        <v>0</v>
      </c>
      <c r="H227" s="189">
        <v>0.02</v>
      </c>
      <c r="I227" s="189">
        <f>ROUND(E227*H227,2)</f>
        <v>0.04</v>
      </c>
      <c r="J227" s="189">
        <v>0</v>
      </c>
      <c r="K227" s="189">
        <f>ROUND(E227*J227,2)</f>
        <v>0</v>
      </c>
      <c r="L227" s="190"/>
      <c r="M227" s="208" t="s">
        <v>171</v>
      </c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 t="s">
        <v>172</v>
      </c>
      <c r="AF227" s="165" t="s">
        <v>186</v>
      </c>
      <c r="AG227" s="165"/>
      <c r="AH227" s="165"/>
      <c r="AI227" s="165"/>
      <c r="AJ227" s="165"/>
      <c r="AK227" s="165"/>
      <c r="AL227" s="165"/>
      <c r="AM227" s="165">
        <v>21</v>
      </c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</row>
    <row r="228" spans="1:60" outlineLevel="1" x14ac:dyDescent="0.2">
      <c r="A228" s="206"/>
      <c r="B228" s="176"/>
      <c r="C228" s="288"/>
      <c r="D228" s="289"/>
      <c r="E228" s="290"/>
      <c r="F228" s="291"/>
      <c r="G228" s="292"/>
      <c r="H228" s="189"/>
      <c r="I228" s="189"/>
      <c r="J228" s="189"/>
      <c r="K228" s="189"/>
      <c r="L228" s="190"/>
      <c r="M228" s="208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</row>
    <row r="229" spans="1:60" x14ac:dyDescent="0.2">
      <c r="A229" s="204" t="s">
        <v>162</v>
      </c>
      <c r="B229" s="174" t="s">
        <v>83</v>
      </c>
      <c r="C229" s="198" t="s">
        <v>84</v>
      </c>
      <c r="D229" s="178"/>
      <c r="E229" s="182"/>
      <c r="F229" s="293">
        <f>SUM(G230:G231)</f>
        <v>0</v>
      </c>
      <c r="G229" s="294"/>
      <c r="H229" s="186"/>
      <c r="I229" s="186">
        <f>SUM(I230:I231)</f>
        <v>0</v>
      </c>
      <c r="J229" s="186"/>
      <c r="K229" s="186">
        <f>SUM(K230:K231)</f>
        <v>0</v>
      </c>
      <c r="L229" s="187"/>
      <c r="M229" s="207"/>
      <c r="AE229" t="s">
        <v>163</v>
      </c>
    </row>
    <row r="230" spans="1:60" outlineLevel="1" x14ac:dyDescent="0.2">
      <c r="A230" s="205">
        <v>89</v>
      </c>
      <c r="B230" s="175" t="s">
        <v>346</v>
      </c>
      <c r="C230" s="199" t="s">
        <v>347</v>
      </c>
      <c r="D230" s="179" t="s">
        <v>206</v>
      </c>
      <c r="E230" s="183">
        <v>122.62</v>
      </c>
      <c r="F230" s="188"/>
      <c r="G230" s="189">
        <f>ROUND(E230*F230,2)</f>
        <v>0</v>
      </c>
      <c r="H230" s="189">
        <v>0</v>
      </c>
      <c r="I230" s="189">
        <f>ROUND(E230*H230,2)</f>
        <v>0</v>
      </c>
      <c r="J230" s="189">
        <v>0</v>
      </c>
      <c r="K230" s="189">
        <f>ROUND(E230*J230,2)</f>
        <v>0</v>
      </c>
      <c r="L230" s="190"/>
      <c r="M230" s="208" t="s">
        <v>171</v>
      </c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 t="s">
        <v>172</v>
      </c>
      <c r="AF230" s="165" t="s">
        <v>173</v>
      </c>
      <c r="AG230" s="165"/>
      <c r="AH230" s="165"/>
      <c r="AI230" s="165"/>
      <c r="AJ230" s="165"/>
      <c r="AK230" s="165"/>
      <c r="AL230" s="165"/>
      <c r="AM230" s="165">
        <v>21</v>
      </c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</row>
    <row r="231" spans="1:60" outlineLevel="1" x14ac:dyDescent="0.2">
      <c r="A231" s="206"/>
      <c r="B231" s="176"/>
      <c r="C231" s="288"/>
      <c r="D231" s="289"/>
      <c r="E231" s="290"/>
      <c r="F231" s="291"/>
      <c r="G231" s="292"/>
      <c r="H231" s="189"/>
      <c r="I231" s="189"/>
      <c r="J231" s="189"/>
      <c r="K231" s="189"/>
      <c r="L231" s="190"/>
      <c r="M231" s="208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</row>
    <row r="232" spans="1:60" x14ac:dyDescent="0.2">
      <c r="A232" s="204" t="s">
        <v>162</v>
      </c>
      <c r="B232" s="174" t="s">
        <v>85</v>
      </c>
      <c r="C232" s="198" t="s">
        <v>86</v>
      </c>
      <c r="D232" s="178"/>
      <c r="E232" s="182"/>
      <c r="F232" s="293">
        <f>SUM(G233:G245)</f>
        <v>0</v>
      </c>
      <c r="G232" s="294"/>
      <c r="H232" s="186"/>
      <c r="I232" s="186">
        <f>SUM(I233:I245)</f>
        <v>3.08</v>
      </c>
      <c r="J232" s="186"/>
      <c r="K232" s="186">
        <f>SUM(K233:K245)</f>
        <v>0</v>
      </c>
      <c r="L232" s="187"/>
      <c r="M232" s="207"/>
      <c r="AE232" t="s">
        <v>163</v>
      </c>
    </row>
    <row r="233" spans="1:60" outlineLevel="1" x14ac:dyDescent="0.2">
      <c r="A233" s="205">
        <v>90</v>
      </c>
      <c r="B233" s="175" t="s">
        <v>348</v>
      </c>
      <c r="C233" s="199" t="s">
        <v>349</v>
      </c>
      <c r="D233" s="179" t="s">
        <v>206</v>
      </c>
      <c r="E233" s="183">
        <v>150</v>
      </c>
      <c r="F233" s="188"/>
      <c r="G233" s="189">
        <f>ROUND(E233*F233,2)</f>
        <v>0</v>
      </c>
      <c r="H233" s="189">
        <v>1.58E-3</v>
      </c>
      <c r="I233" s="189">
        <f>ROUND(E233*H233,2)</f>
        <v>0.24</v>
      </c>
      <c r="J233" s="189">
        <v>0</v>
      </c>
      <c r="K233" s="189">
        <f>ROUND(E233*J233,2)</f>
        <v>0</v>
      </c>
      <c r="L233" s="190"/>
      <c r="M233" s="208" t="s">
        <v>171</v>
      </c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 t="s">
        <v>172</v>
      </c>
      <c r="AF233" s="165" t="s">
        <v>173</v>
      </c>
      <c r="AG233" s="165"/>
      <c r="AH233" s="165"/>
      <c r="AI233" s="165"/>
      <c r="AJ233" s="165"/>
      <c r="AK233" s="165"/>
      <c r="AL233" s="165"/>
      <c r="AM233" s="165">
        <v>21</v>
      </c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</row>
    <row r="234" spans="1:60" outlineLevel="1" x14ac:dyDescent="0.2">
      <c r="A234" s="206"/>
      <c r="B234" s="176"/>
      <c r="C234" s="200" t="s">
        <v>350</v>
      </c>
      <c r="D234" s="180"/>
      <c r="E234" s="184">
        <v>150</v>
      </c>
      <c r="F234" s="189"/>
      <c r="G234" s="189"/>
      <c r="H234" s="189"/>
      <c r="I234" s="189"/>
      <c r="J234" s="189"/>
      <c r="K234" s="189"/>
      <c r="L234" s="190"/>
      <c r="M234" s="208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</row>
    <row r="235" spans="1:60" outlineLevel="1" x14ac:dyDescent="0.2">
      <c r="A235" s="206"/>
      <c r="B235" s="176"/>
      <c r="C235" s="288"/>
      <c r="D235" s="289"/>
      <c r="E235" s="290"/>
      <c r="F235" s="291"/>
      <c r="G235" s="292"/>
      <c r="H235" s="189"/>
      <c r="I235" s="189"/>
      <c r="J235" s="189"/>
      <c r="K235" s="189"/>
      <c r="L235" s="190"/>
      <c r="M235" s="208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</row>
    <row r="236" spans="1:60" outlineLevel="1" x14ac:dyDescent="0.2">
      <c r="A236" s="205">
        <v>91</v>
      </c>
      <c r="B236" s="175" t="s">
        <v>351</v>
      </c>
      <c r="C236" s="199" t="s">
        <v>352</v>
      </c>
      <c r="D236" s="179" t="s">
        <v>196</v>
      </c>
      <c r="E236" s="183">
        <v>3.081</v>
      </c>
      <c r="F236" s="188"/>
      <c r="G236" s="189">
        <f>ROUND(E236*F236,2)</f>
        <v>0</v>
      </c>
      <c r="H236" s="189">
        <v>0</v>
      </c>
      <c r="I236" s="189">
        <f>ROUND(E236*H236,2)</f>
        <v>0</v>
      </c>
      <c r="J236" s="189">
        <v>0</v>
      </c>
      <c r="K236" s="189">
        <f>ROUND(E236*J236,2)</f>
        <v>0</v>
      </c>
      <c r="L236" s="190"/>
      <c r="M236" s="208" t="s">
        <v>171</v>
      </c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 t="s">
        <v>172</v>
      </c>
      <c r="AF236" s="165" t="s">
        <v>173</v>
      </c>
      <c r="AG236" s="165"/>
      <c r="AH236" s="165"/>
      <c r="AI236" s="165"/>
      <c r="AJ236" s="165"/>
      <c r="AK236" s="165"/>
      <c r="AL236" s="165"/>
      <c r="AM236" s="165">
        <v>21</v>
      </c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</row>
    <row r="237" spans="1:60" outlineLevel="1" x14ac:dyDescent="0.2">
      <c r="A237" s="206"/>
      <c r="B237" s="176"/>
      <c r="C237" s="288"/>
      <c r="D237" s="289"/>
      <c r="E237" s="290"/>
      <c r="F237" s="291"/>
      <c r="G237" s="292"/>
      <c r="H237" s="189"/>
      <c r="I237" s="189"/>
      <c r="J237" s="189"/>
      <c r="K237" s="189"/>
      <c r="L237" s="190"/>
      <c r="M237" s="208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</row>
    <row r="238" spans="1:60" outlineLevel="1" x14ac:dyDescent="0.2">
      <c r="A238" s="205">
        <v>92</v>
      </c>
      <c r="B238" s="175" t="s">
        <v>348</v>
      </c>
      <c r="C238" s="199" t="s">
        <v>353</v>
      </c>
      <c r="D238" s="179" t="s">
        <v>206</v>
      </c>
      <c r="E238" s="183">
        <v>900</v>
      </c>
      <c r="F238" s="188"/>
      <c r="G238" s="189">
        <f>ROUND(E238*F238,2)</f>
        <v>0</v>
      </c>
      <c r="H238" s="189">
        <v>1.58E-3</v>
      </c>
      <c r="I238" s="189">
        <f>ROUND(E238*H238,2)</f>
        <v>1.42</v>
      </c>
      <c r="J238" s="189">
        <v>0</v>
      </c>
      <c r="K238" s="189">
        <f>ROUND(E238*J238,2)</f>
        <v>0</v>
      </c>
      <c r="L238" s="190"/>
      <c r="M238" s="208" t="s">
        <v>171</v>
      </c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 t="s">
        <v>172</v>
      </c>
      <c r="AF238" s="165" t="s">
        <v>186</v>
      </c>
      <c r="AG238" s="165"/>
      <c r="AH238" s="165"/>
      <c r="AI238" s="165"/>
      <c r="AJ238" s="165"/>
      <c r="AK238" s="165"/>
      <c r="AL238" s="165"/>
      <c r="AM238" s="165">
        <v>21</v>
      </c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</row>
    <row r="239" spans="1:60" outlineLevel="1" x14ac:dyDescent="0.2">
      <c r="A239" s="206"/>
      <c r="B239" s="176"/>
      <c r="C239" s="200" t="s">
        <v>354</v>
      </c>
      <c r="D239" s="180"/>
      <c r="E239" s="184">
        <v>900</v>
      </c>
      <c r="F239" s="189"/>
      <c r="G239" s="189"/>
      <c r="H239" s="189"/>
      <c r="I239" s="189"/>
      <c r="J239" s="189"/>
      <c r="K239" s="189"/>
      <c r="L239" s="190"/>
      <c r="M239" s="208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</row>
    <row r="240" spans="1:60" outlineLevel="1" x14ac:dyDescent="0.2">
      <c r="A240" s="206"/>
      <c r="B240" s="176"/>
      <c r="C240" s="288"/>
      <c r="D240" s="289"/>
      <c r="E240" s="290"/>
      <c r="F240" s="291"/>
      <c r="G240" s="292"/>
      <c r="H240" s="189"/>
      <c r="I240" s="189"/>
      <c r="J240" s="189"/>
      <c r="K240" s="189"/>
      <c r="L240" s="190"/>
      <c r="M240" s="208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</row>
    <row r="241" spans="1:60" outlineLevel="1" x14ac:dyDescent="0.2">
      <c r="A241" s="205">
        <v>93</v>
      </c>
      <c r="B241" s="175" t="s">
        <v>348</v>
      </c>
      <c r="C241" s="199" t="s">
        <v>355</v>
      </c>
      <c r="D241" s="179" t="s">
        <v>206</v>
      </c>
      <c r="E241" s="183">
        <v>900</v>
      </c>
      <c r="F241" s="188"/>
      <c r="G241" s="189">
        <f>ROUND(E241*F241,2)</f>
        <v>0</v>
      </c>
      <c r="H241" s="189">
        <v>1.58E-3</v>
      </c>
      <c r="I241" s="189">
        <f>ROUND(E241*H241,2)</f>
        <v>1.42</v>
      </c>
      <c r="J241" s="189">
        <v>0</v>
      </c>
      <c r="K241" s="189">
        <f>ROUND(E241*J241,2)</f>
        <v>0</v>
      </c>
      <c r="L241" s="190"/>
      <c r="M241" s="208" t="s">
        <v>171</v>
      </c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 t="s">
        <v>172</v>
      </c>
      <c r="AF241" s="165" t="s">
        <v>186</v>
      </c>
      <c r="AG241" s="165"/>
      <c r="AH241" s="165"/>
      <c r="AI241" s="165"/>
      <c r="AJ241" s="165"/>
      <c r="AK241" s="165"/>
      <c r="AL241" s="165"/>
      <c r="AM241" s="165">
        <v>21</v>
      </c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</row>
    <row r="242" spans="1:60" outlineLevel="1" x14ac:dyDescent="0.2">
      <c r="A242" s="206"/>
      <c r="B242" s="176"/>
      <c r="C242" s="200" t="s">
        <v>354</v>
      </c>
      <c r="D242" s="180"/>
      <c r="E242" s="184">
        <v>900</v>
      </c>
      <c r="F242" s="189"/>
      <c r="G242" s="189"/>
      <c r="H242" s="189"/>
      <c r="I242" s="189"/>
      <c r="J242" s="189"/>
      <c r="K242" s="189"/>
      <c r="L242" s="190"/>
      <c r="M242" s="208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</row>
    <row r="243" spans="1:60" outlineLevel="1" x14ac:dyDescent="0.2">
      <c r="A243" s="206"/>
      <c r="B243" s="176"/>
      <c r="C243" s="288"/>
      <c r="D243" s="289"/>
      <c r="E243" s="290"/>
      <c r="F243" s="291"/>
      <c r="G243" s="292"/>
      <c r="H243" s="189"/>
      <c r="I243" s="189"/>
      <c r="J243" s="189"/>
      <c r="K243" s="189"/>
      <c r="L243" s="190"/>
      <c r="M243" s="208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</row>
    <row r="244" spans="1:60" outlineLevel="1" x14ac:dyDescent="0.2">
      <c r="A244" s="205">
        <v>94</v>
      </c>
      <c r="B244" s="175" t="s">
        <v>351</v>
      </c>
      <c r="C244" s="199" t="s">
        <v>356</v>
      </c>
      <c r="D244" s="179" t="s">
        <v>196</v>
      </c>
      <c r="E244" s="183">
        <v>3.081</v>
      </c>
      <c r="F244" s="188"/>
      <c r="G244" s="189">
        <f>ROUND(E244*F244,2)</f>
        <v>0</v>
      </c>
      <c r="H244" s="189">
        <v>0</v>
      </c>
      <c r="I244" s="189">
        <f>ROUND(E244*H244,2)</f>
        <v>0</v>
      </c>
      <c r="J244" s="189">
        <v>0</v>
      </c>
      <c r="K244" s="189">
        <f>ROUND(E244*J244,2)</f>
        <v>0</v>
      </c>
      <c r="L244" s="190"/>
      <c r="M244" s="208" t="s">
        <v>171</v>
      </c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 t="s">
        <v>172</v>
      </c>
      <c r="AF244" s="165" t="s">
        <v>186</v>
      </c>
      <c r="AG244" s="165"/>
      <c r="AH244" s="165"/>
      <c r="AI244" s="165"/>
      <c r="AJ244" s="165"/>
      <c r="AK244" s="165"/>
      <c r="AL244" s="165"/>
      <c r="AM244" s="165">
        <v>21</v>
      </c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</row>
    <row r="245" spans="1:60" outlineLevel="1" x14ac:dyDescent="0.2">
      <c r="A245" s="206"/>
      <c r="B245" s="176"/>
      <c r="C245" s="288"/>
      <c r="D245" s="289"/>
      <c r="E245" s="290"/>
      <c r="F245" s="291"/>
      <c r="G245" s="292"/>
      <c r="H245" s="189"/>
      <c r="I245" s="189"/>
      <c r="J245" s="189"/>
      <c r="K245" s="189"/>
      <c r="L245" s="190"/>
      <c r="M245" s="208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</row>
    <row r="246" spans="1:60" x14ac:dyDescent="0.2">
      <c r="A246" s="204" t="s">
        <v>162</v>
      </c>
      <c r="B246" s="174" t="s">
        <v>87</v>
      </c>
      <c r="C246" s="198" t="s">
        <v>88</v>
      </c>
      <c r="D246" s="178"/>
      <c r="E246" s="182"/>
      <c r="F246" s="293">
        <f>SUM(G247:G325)</f>
        <v>0</v>
      </c>
      <c r="G246" s="294"/>
      <c r="H246" s="186"/>
      <c r="I246" s="186">
        <f>SUM(I247:I325)</f>
        <v>0.21000000000000002</v>
      </c>
      <c r="J246" s="186"/>
      <c r="K246" s="186">
        <f>SUM(K247:K325)</f>
        <v>0</v>
      </c>
      <c r="L246" s="187"/>
      <c r="M246" s="207"/>
      <c r="AE246" t="s">
        <v>163</v>
      </c>
    </row>
    <row r="247" spans="1:60" outlineLevel="1" x14ac:dyDescent="0.2">
      <c r="A247" s="205">
        <v>95</v>
      </c>
      <c r="B247" s="175" t="s">
        <v>357</v>
      </c>
      <c r="C247" s="199" t="s">
        <v>358</v>
      </c>
      <c r="D247" s="179" t="s">
        <v>359</v>
      </c>
      <c r="E247" s="183">
        <v>9.9</v>
      </c>
      <c r="F247" s="188"/>
      <c r="G247" s="189">
        <f>ROUND(E247*F247,2)</f>
        <v>0</v>
      </c>
      <c r="H247" s="189">
        <v>0</v>
      </c>
      <c r="I247" s="189">
        <f>ROUND(E247*H247,2)</f>
        <v>0</v>
      </c>
      <c r="J247" s="189">
        <v>0</v>
      </c>
      <c r="K247" s="189">
        <f>ROUND(E247*J247,2)</f>
        <v>0</v>
      </c>
      <c r="L247" s="190"/>
      <c r="M247" s="208" t="s">
        <v>171</v>
      </c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 t="s">
        <v>172</v>
      </c>
      <c r="AF247" s="165" t="s">
        <v>173</v>
      </c>
      <c r="AG247" s="165"/>
      <c r="AH247" s="165"/>
      <c r="AI247" s="165"/>
      <c r="AJ247" s="165"/>
      <c r="AK247" s="165"/>
      <c r="AL247" s="165"/>
      <c r="AM247" s="165">
        <v>21</v>
      </c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  <c r="AZ247" s="165"/>
      <c r="BA247" s="165"/>
      <c r="BB247" s="165"/>
      <c r="BC247" s="165"/>
      <c r="BD247" s="165"/>
      <c r="BE247" s="165"/>
      <c r="BF247" s="165"/>
      <c r="BG247" s="165"/>
      <c r="BH247" s="165"/>
    </row>
    <row r="248" spans="1:60" outlineLevel="1" x14ac:dyDescent="0.2">
      <c r="A248" s="206"/>
      <c r="B248" s="176"/>
      <c r="C248" s="200" t="s">
        <v>360</v>
      </c>
      <c r="D248" s="180"/>
      <c r="E248" s="184">
        <v>9.9</v>
      </c>
      <c r="F248" s="189"/>
      <c r="G248" s="189"/>
      <c r="H248" s="189"/>
      <c r="I248" s="189"/>
      <c r="J248" s="189"/>
      <c r="K248" s="189"/>
      <c r="L248" s="190"/>
      <c r="M248" s="208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</row>
    <row r="249" spans="1:60" outlineLevel="1" x14ac:dyDescent="0.2">
      <c r="A249" s="206"/>
      <c r="B249" s="176"/>
      <c r="C249" s="288"/>
      <c r="D249" s="289"/>
      <c r="E249" s="290"/>
      <c r="F249" s="291"/>
      <c r="G249" s="292"/>
      <c r="H249" s="189"/>
      <c r="I249" s="189"/>
      <c r="J249" s="189"/>
      <c r="K249" s="189"/>
      <c r="L249" s="190"/>
      <c r="M249" s="208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  <c r="AZ249" s="165"/>
      <c r="BA249" s="165"/>
      <c r="BB249" s="165"/>
      <c r="BC249" s="165"/>
      <c r="BD249" s="165"/>
      <c r="BE249" s="165"/>
      <c r="BF249" s="165"/>
      <c r="BG249" s="165"/>
      <c r="BH249" s="165"/>
    </row>
    <row r="250" spans="1:60" outlineLevel="1" x14ac:dyDescent="0.2">
      <c r="A250" s="205">
        <v>96</v>
      </c>
      <c r="B250" s="175" t="s">
        <v>361</v>
      </c>
      <c r="C250" s="199" t="s">
        <v>362</v>
      </c>
      <c r="D250" s="179" t="s">
        <v>206</v>
      </c>
      <c r="E250" s="183">
        <v>4.18</v>
      </c>
      <c r="F250" s="188"/>
      <c r="G250" s="189">
        <f>ROUND(E250*F250,2)</f>
        <v>0</v>
      </c>
      <c r="H250" s="189">
        <v>0</v>
      </c>
      <c r="I250" s="189">
        <f>ROUND(E250*H250,2)</f>
        <v>0</v>
      </c>
      <c r="J250" s="189">
        <v>0</v>
      </c>
      <c r="K250" s="189">
        <f>ROUND(E250*J250,2)</f>
        <v>0</v>
      </c>
      <c r="L250" s="190"/>
      <c r="M250" s="208" t="s">
        <v>171</v>
      </c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 t="s">
        <v>172</v>
      </c>
      <c r="AF250" s="165" t="s">
        <v>173</v>
      </c>
      <c r="AG250" s="165"/>
      <c r="AH250" s="165"/>
      <c r="AI250" s="165"/>
      <c r="AJ250" s="165"/>
      <c r="AK250" s="165"/>
      <c r="AL250" s="165"/>
      <c r="AM250" s="165">
        <v>21</v>
      </c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  <c r="AZ250" s="165"/>
      <c r="BA250" s="165"/>
      <c r="BB250" s="165"/>
      <c r="BC250" s="165"/>
      <c r="BD250" s="165"/>
      <c r="BE250" s="165"/>
      <c r="BF250" s="165"/>
      <c r="BG250" s="165"/>
      <c r="BH250" s="165"/>
    </row>
    <row r="251" spans="1:60" outlineLevel="1" x14ac:dyDescent="0.2">
      <c r="A251" s="206"/>
      <c r="B251" s="176"/>
      <c r="C251" s="288"/>
      <c r="D251" s="289"/>
      <c r="E251" s="290"/>
      <c r="F251" s="291"/>
      <c r="G251" s="292"/>
      <c r="H251" s="189"/>
      <c r="I251" s="189"/>
      <c r="J251" s="189"/>
      <c r="K251" s="189"/>
      <c r="L251" s="190"/>
      <c r="M251" s="208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  <c r="AG251" s="165"/>
      <c r="AH251" s="165"/>
      <c r="AI251" s="165"/>
      <c r="AJ251" s="165"/>
      <c r="AK251" s="165"/>
      <c r="AL251" s="165"/>
      <c r="AM251" s="165"/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  <c r="AZ251" s="165"/>
      <c r="BA251" s="165"/>
      <c r="BB251" s="165"/>
      <c r="BC251" s="165"/>
      <c r="BD251" s="165"/>
      <c r="BE251" s="165"/>
      <c r="BF251" s="165"/>
      <c r="BG251" s="165"/>
      <c r="BH251" s="165"/>
    </row>
    <row r="252" spans="1:60" outlineLevel="1" x14ac:dyDescent="0.2">
      <c r="A252" s="205">
        <v>97</v>
      </c>
      <c r="B252" s="175" t="s">
        <v>363</v>
      </c>
      <c r="C252" s="199" t="s">
        <v>364</v>
      </c>
      <c r="D252" s="179" t="s">
        <v>206</v>
      </c>
      <c r="E252" s="183">
        <v>28.6</v>
      </c>
      <c r="F252" s="188"/>
      <c r="G252" s="189">
        <f>ROUND(E252*F252,2)</f>
        <v>0</v>
      </c>
      <c r="H252" s="189">
        <v>7.5000000000000002E-4</v>
      </c>
      <c r="I252" s="189">
        <f>ROUND(E252*H252,2)</f>
        <v>0.02</v>
      </c>
      <c r="J252" s="189">
        <v>0</v>
      </c>
      <c r="K252" s="189">
        <f>ROUND(E252*J252,2)</f>
        <v>0</v>
      </c>
      <c r="L252" s="190"/>
      <c r="M252" s="208" t="s">
        <v>171</v>
      </c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 t="s">
        <v>172</v>
      </c>
      <c r="AF252" s="165" t="s">
        <v>173</v>
      </c>
      <c r="AG252" s="165"/>
      <c r="AH252" s="165"/>
      <c r="AI252" s="165"/>
      <c r="AJ252" s="165"/>
      <c r="AK252" s="165"/>
      <c r="AL252" s="165"/>
      <c r="AM252" s="165">
        <v>21</v>
      </c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  <c r="AZ252" s="165"/>
      <c r="BA252" s="165"/>
      <c r="BB252" s="165"/>
      <c r="BC252" s="165"/>
      <c r="BD252" s="165"/>
      <c r="BE252" s="165"/>
      <c r="BF252" s="165"/>
      <c r="BG252" s="165"/>
      <c r="BH252" s="165"/>
    </row>
    <row r="253" spans="1:60" outlineLevel="1" x14ac:dyDescent="0.2">
      <c r="A253" s="206"/>
      <c r="B253" s="176"/>
      <c r="C253" s="288"/>
      <c r="D253" s="289"/>
      <c r="E253" s="290"/>
      <c r="F253" s="291"/>
      <c r="G253" s="292"/>
      <c r="H253" s="189"/>
      <c r="I253" s="189"/>
      <c r="J253" s="189"/>
      <c r="K253" s="189"/>
      <c r="L253" s="190"/>
      <c r="M253" s="208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  <c r="AZ253" s="165"/>
      <c r="BA253" s="165"/>
      <c r="BB253" s="165"/>
      <c r="BC253" s="165"/>
      <c r="BD253" s="165"/>
      <c r="BE253" s="165"/>
      <c r="BF253" s="165"/>
      <c r="BG253" s="165"/>
      <c r="BH253" s="165"/>
    </row>
    <row r="254" spans="1:60" outlineLevel="1" x14ac:dyDescent="0.2">
      <c r="A254" s="205">
        <v>98</v>
      </c>
      <c r="B254" s="175" t="s">
        <v>365</v>
      </c>
      <c r="C254" s="199" t="s">
        <v>366</v>
      </c>
      <c r="D254" s="179" t="s">
        <v>206</v>
      </c>
      <c r="E254" s="183">
        <v>20.63</v>
      </c>
      <c r="F254" s="188"/>
      <c r="G254" s="189">
        <f>ROUND(E254*F254,2)</f>
        <v>0</v>
      </c>
      <c r="H254" s="189">
        <v>0</v>
      </c>
      <c r="I254" s="189">
        <f>ROUND(E254*H254,2)</f>
        <v>0</v>
      </c>
      <c r="J254" s="189">
        <v>0</v>
      </c>
      <c r="K254" s="189">
        <f>ROUND(E254*J254,2)</f>
        <v>0</v>
      </c>
      <c r="L254" s="190"/>
      <c r="M254" s="208" t="s">
        <v>171</v>
      </c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 t="s">
        <v>172</v>
      </c>
      <c r="AF254" s="165" t="s">
        <v>173</v>
      </c>
      <c r="AG254" s="165"/>
      <c r="AH254" s="165"/>
      <c r="AI254" s="165"/>
      <c r="AJ254" s="165"/>
      <c r="AK254" s="165"/>
      <c r="AL254" s="165"/>
      <c r="AM254" s="165">
        <v>21</v>
      </c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  <c r="AZ254" s="165"/>
      <c r="BA254" s="165"/>
      <c r="BB254" s="165"/>
      <c r="BC254" s="165"/>
      <c r="BD254" s="165"/>
      <c r="BE254" s="165"/>
      <c r="BF254" s="165"/>
      <c r="BG254" s="165"/>
      <c r="BH254" s="165"/>
    </row>
    <row r="255" spans="1:60" outlineLevel="1" x14ac:dyDescent="0.2">
      <c r="A255" s="206"/>
      <c r="B255" s="176"/>
      <c r="C255" s="288"/>
      <c r="D255" s="289"/>
      <c r="E255" s="290"/>
      <c r="F255" s="291"/>
      <c r="G255" s="292"/>
      <c r="H255" s="189"/>
      <c r="I255" s="189"/>
      <c r="J255" s="189"/>
      <c r="K255" s="189"/>
      <c r="L255" s="190"/>
      <c r="M255" s="208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/>
      <c r="AF255" s="165"/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  <c r="AZ255" s="165"/>
      <c r="BA255" s="165"/>
      <c r="BB255" s="165"/>
      <c r="BC255" s="165"/>
      <c r="BD255" s="165"/>
      <c r="BE255" s="165"/>
      <c r="BF255" s="165"/>
      <c r="BG255" s="165"/>
      <c r="BH255" s="165"/>
    </row>
    <row r="256" spans="1:60" outlineLevel="1" x14ac:dyDescent="0.2">
      <c r="A256" s="205">
        <v>99</v>
      </c>
      <c r="B256" s="175" t="s">
        <v>367</v>
      </c>
      <c r="C256" s="199" t="s">
        <v>368</v>
      </c>
      <c r="D256" s="179" t="s">
        <v>206</v>
      </c>
      <c r="E256" s="183">
        <v>111.63</v>
      </c>
      <c r="F256" s="188"/>
      <c r="G256" s="189">
        <f>ROUND(E256*F256,2)</f>
        <v>0</v>
      </c>
      <c r="H256" s="189">
        <v>0</v>
      </c>
      <c r="I256" s="189">
        <f>ROUND(E256*H256,2)</f>
        <v>0</v>
      </c>
      <c r="J256" s="189">
        <v>0</v>
      </c>
      <c r="K256" s="189">
        <f>ROUND(E256*J256,2)</f>
        <v>0</v>
      </c>
      <c r="L256" s="190"/>
      <c r="M256" s="208" t="s">
        <v>171</v>
      </c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 t="s">
        <v>172</v>
      </c>
      <c r="AF256" s="165" t="s">
        <v>173</v>
      </c>
      <c r="AG256" s="165"/>
      <c r="AH256" s="165"/>
      <c r="AI256" s="165"/>
      <c r="AJ256" s="165"/>
      <c r="AK256" s="165"/>
      <c r="AL256" s="165"/>
      <c r="AM256" s="165">
        <v>21</v>
      </c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  <c r="AZ256" s="165"/>
      <c r="BA256" s="165"/>
      <c r="BB256" s="165"/>
      <c r="BC256" s="165"/>
      <c r="BD256" s="165"/>
      <c r="BE256" s="165"/>
      <c r="BF256" s="165"/>
      <c r="BG256" s="165"/>
      <c r="BH256" s="165"/>
    </row>
    <row r="257" spans="1:60" outlineLevel="1" x14ac:dyDescent="0.2">
      <c r="A257" s="206"/>
      <c r="B257" s="176"/>
      <c r="C257" s="288"/>
      <c r="D257" s="289"/>
      <c r="E257" s="290"/>
      <c r="F257" s="291"/>
      <c r="G257" s="292"/>
      <c r="H257" s="189"/>
      <c r="I257" s="189"/>
      <c r="J257" s="189"/>
      <c r="K257" s="189"/>
      <c r="L257" s="190"/>
      <c r="M257" s="208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/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  <c r="AZ257" s="165"/>
      <c r="BA257" s="165"/>
      <c r="BB257" s="165"/>
      <c r="BC257" s="165"/>
      <c r="BD257" s="165"/>
      <c r="BE257" s="165"/>
      <c r="BF257" s="165"/>
      <c r="BG257" s="165"/>
      <c r="BH257" s="165"/>
    </row>
    <row r="258" spans="1:60" outlineLevel="1" x14ac:dyDescent="0.2">
      <c r="A258" s="205">
        <v>100</v>
      </c>
      <c r="B258" s="175" t="s">
        <v>369</v>
      </c>
      <c r="C258" s="199" t="s">
        <v>370</v>
      </c>
      <c r="D258" s="179" t="s">
        <v>135</v>
      </c>
      <c r="E258" s="183">
        <v>7.8324999999999996</v>
      </c>
      <c r="F258" s="188"/>
      <c r="G258" s="189">
        <f>ROUND(E258*F258,2)</f>
        <v>0</v>
      </c>
      <c r="H258" s="189">
        <v>1.2800000000000001E-3</v>
      </c>
      <c r="I258" s="189">
        <f>ROUND(E258*H258,2)</f>
        <v>0.01</v>
      </c>
      <c r="J258" s="189">
        <v>0</v>
      </c>
      <c r="K258" s="189">
        <f>ROUND(E258*J258,2)</f>
        <v>0</v>
      </c>
      <c r="L258" s="190"/>
      <c r="M258" s="208" t="s">
        <v>171</v>
      </c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 t="s">
        <v>172</v>
      </c>
      <c r="AF258" s="165" t="s">
        <v>173</v>
      </c>
      <c r="AG258" s="165"/>
      <c r="AH258" s="165"/>
      <c r="AI258" s="165"/>
      <c r="AJ258" s="165"/>
      <c r="AK258" s="165"/>
      <c r="AL258" s="165"/>
      <c r="AM258" s="165">
        <v>21</v>
      </c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</row>
    <row r="259" spans="1:60" outlineLevel="1" x14ac:dyDescent="0.2">
      <c r="A259" s="206"/>
      <c r="B259" s="176"/>
      <c r="C259" s="200" t="s">
        <v>371</v>
      </c>
      <c r="D259" s="180"/>
      <c r="E259" s="184">
        <v>7.83</v>
      </c>
      <c r="F259" s="189"/>
      <c r="G259" s="189"/>
      <c r="H259" s="189"/>
      <c r="I259" s="189"/>
      <c r="J259" s="189"/>
      <c r="K259" s="189"/>
      <c r="L259" s="190"/>
      <c r="M259" s="208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</row>
    <row r="260" spans="1:60" outlineLevel="1" x14ac:dyDescent="0.2">
      <c r="A260" s="206"/>
      <c r="B260" s="176"/>
      <c r="C260" s="288"/>
      <c r="D260" s="289"/>
      <c r="E260" s="290"/>
      <c r="F260" s="291"/>
      <c r="G260" s="292"/>
      <c r="H260" s="189"/>
      <c r="I260" s="189"/>
      <c r="J260" s="189"/>
      <c r="K260" s="189"/>
      <c r="L260" s="190"/>
      <c r="M260" s="208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</row>
    <row r="261" spans="1:60" outlineLevel="1" x14ac:dyDescent="0.2">
      <c r="A261" s="205">
        <v>101</v>
      </c>
      <c r="B261" s="175" t="s">
        <v>372</v>
      </c>
      <c r="C261" s="199" t="s">
        <v>373</v>
      </c>
      <c r="D261" s="179" t="s">
        <v>135</v>
      </c>
      <c r="E261" s="183">
        <v>4.7899999999999998E-2</v>
      </c>
      <c r="F261" s="188"/>
      <c r="G261" s="189">
        <f>ROUND(E261*F261,2)</f>
        <v>0</v>
      </c>
      <c r="H261" s="189">
        <v>1.2489999999999999E-2</v>
      </c>
      <c r="I261" s="189">
        <f>ROUND(E261*H261,2)</f>
        <v>0</v>
      </c>
      <c r="J261" s="189">
        <v>0</v>
      </c>
      <c r="K261" s="189">
        <f>ROUND(E261*J261,2)</f>
        <v>0</v>
      </c>
      <c r="L261" s="190"/>
      <c r="M261" s="208" t="s">
        <v>171</v>
      </c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 t="s">
        <v>172</v>
      </c>
      <c r="AF261" s="165" t="s">
        <v>173</v>
      </c>
      <c r="AG261" s="165"/>
      <c r="AH261" s="165"/>
      <c r="AI261" s="165"/>
      <c r="AJ261" s="165"/>
      <c r="AK261" s="165"/>
      <c r="AL261" s="165"/>
      <c r="AM261" s="165">
        <v>21</v>
      </c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</row>
    <row r="262" spans="1:60" outlineLevel="1" x14ac:dyDescent="0.2">
      <c r="A262" s="206"/>
      <c r="B262" s="176"/>
      <c r="C262" s="200" t="s">
        <v>374</v>
      </c>
      <c r="D262" s="180"/>
      <c r="E262" s="184">
        <v>0.05</v>
      </c>
      <c r="F262" s="189"/>
      <c r="G262" s="189"/>
      <c r="H262" s="189"/>
      <c r="I262" s="189"/>
      <c r="J262" s="189"/>
      <c r="K262" s="189"/>
      <c r="L262" s="190"/>
      <c r="M262" s="208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</row>
    <row r="263" spans="1:60" outlineLevel="1" x14ac:dyDescent="0.2">
      <c r="A263" s="206"/>
      <c r="B263" s="176"/>
      <c r="C263" s="288"/>
      <c r="D263" s="289"/>
      <c r="E263" s="290"/>
      <c r="F263" s="291"/>
      <c r="G263" s="292"/>
      <c r="H263" s="189"/>
      <c r="I263" s="189"/>
      <c r="J263" s="189"/>
      <c r="K263" s="189"/>
      <c r="L263" s="190"/>
      <c r="M263" s="208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</row>
    <row r="264" spans="1:60" ht="22.5" outlineLevel="1" x14ac:dyDescent="0.2">
      <c r="A264" s="205">
        <v>102</v>
      </c>
      <c r="B264" s="175" t="s">
        <v>375</v>
      </c>
      <c r="C264" s="199" t="s">
        <v>376</v>
      </c>
      <c r="D264" s="179" t="s">
        <v>135</v>
      </c>
      <c r="E264" s="183">
        <v>0.20830000000000001</v>
      </c>
      <c r="F264" s="188"/>
      <c r="G264" s="189">
        <f>ROUND(E264*F264,2)</f>
        <v>0</v>
      </c>
      <c r="H264" s="189">
        <v>0</v>
      </c>
      <c r="I264" s="189">
        <f>ROUND(E264*H264,2)</f>
        <v>0</v>
      </c>
      <c r="J264" s="189">
        <v>0</v>
      </c>
      <c r="K264" s="189">
        <f>ROUND(E264*J264,2)</f>
        <v>0</v>
      </c>
      <c r="L264" s="190"/>
      <c r="M264" s="208" t="s">
        <v>171</v>
      </c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 t="s">
        <v>172</v>
      </c>
      <c r="AF264" s="165" t="s">
        <v>173</v>
      </c>
      <c r="AG264" s="165"/>
      <c r="AH264" s="165"/>
      <c r="AI264" s="165"/>
      <c r="AJ264" s="165"/>
      <c r="AK264" s="165"/>
      <c r="AL264" s="165"/>
      <c r="AM264" s="165">
        <v>21</v>
      </c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</row>
    <row r="265" spans="1:60" outlineLevel="1" x14ac:dyDescent="0.2">
      <c r="A265" s="206"/>
      <c r="B265" s="176"/>
      <c r="C265" s="200" t="s">
        <v>377</v>
      </c>
      <c r="D265" s="180"/>
      <c r="E265" s="184">
        <v>0.21</v>
      </c>
      <c r="F265" s="189"/>
      <c r="G265" s="189"/>
      <c r="H265" s="189"/>
      <c r="I265" s="189"/>
      <c r="J265" s="189"/>
      <c r="K265" s="189"/>
      <c r="L265" s="190"/>
      <c r="M265" s="208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</row>
    <row r="266" spans="1:60" outlineLevel="1" x14ac:dyDescent="0.2">
      <c r="A266" s="206"/>
      <c r="B266" s="176"/>
      <c r="C266" s="288"/>
      <c r="D266" s="289"/>
      <c r="E266" s="290"/>
      <c r="F266" s="291"/>
      <c r="G266" s="292"/>
      <c r="H266" s="189"/>
      <c r="I266" s="189"/>
      <c r="J266" s="189"/>
      <c r="K266" s="189"/>
      <c r="L266" s="190"/>
      <c r="M266" s="208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</row>
    <row r="267" spans="1:60" outlineLevel="1" x14ac:dyDescent="0.2">
      <c r="A267" s="205">
        <v>103</v>
      </c>
      <c r="B267" s="175" t="s">
        <v>378</v>
      </c>
      <c r="C267" s="199" t="s">
        <v>379</v>
      </c>
      <c r="D267" s="179" t="s">
        <v>315</v>
      </c>
      <c r="E267" s="183">
        <v>32</v>
      </c>
      <c r="F267" s="188"/>
      <c r="G267" s="189">
        <f>ROUND(E267*F267,2)</f>
        <v>0</v>
      </c>
      <c r="H267" s="189">
        <v>0</v>
      </c>
      <c r="I267" s="189">
        <f>ROUND(E267*H267,2)</f>
        <v>0</v>
      </c>
      <c r="J267" s="189">
        <v>0</v>
      </c>
      <c r="K267" s="189">
        <f>ROUND(E267*J267,2)</f>
        <v>0</v>
      </c>
      <c r="L267" s="190"/>
      <c r="M267" s="208" t="s">
        <v>171</v>
      </c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 t="s">
        <v>172</v>
      </c>
      <c r="AF267" s="165" t="s">
        <v>173</v>
      </c>
      <c r="AG267" s="165"/>
      <c r="AH267" s="165"/>
      <c r="AI267" s="165"/>
      <c r="AJ267" s="165"/>
      <c r="AK267" s="165"/>
      <c r="AL267" s="165"/>
      <c r="AM267" s="165">
        <v>21</v>
      </c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  <c r="AZ267" s="165"/>
      <c r="BA267" s="165"/>
      <c r="BB267" s="165"/>
      <c r="BC267" s="165"/>
      <c r="BD267" s="165"/>
      <c r="BE267" s="165"/>
      <c r="BF267" s="165"/>
      <c r="BG267" s="165"/>
      <c r="BH267" s="165"/>
    </row>
    <row r="268" spans="1:60" outlineLevel="1" x14ac:dyDescent="0.2">
      <c r="A268" s="206"/>
      <c r="B268" s="176"/>
      <c r="C268" s="288"/>
      <c r="D268" s="289"/>
      <c r="E268" s="290"/>
      <c r="F268" s="291"/>
      <c r="G268" s="292"/>
      <c r="H268" s="189"/>
      <c r="I268" s="189"/>
      <c r="J268" s="189"/>
      <c r="K268" s="189"/>
      <c r="L268" s="190"/>
      <c r="M268" s="208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  <c r="AZ268" s="165"/>
      <c r="BA268" s="165"/>
      <c r="BB268" s="165"/>
      <c r="BC268" s="165"/>
      <c r="BD268" s="165"/>
      <c r="BE268" s="165"/>
      <c r="BF268" s="165"/>
      <c r="BG268" s="165"/>
      <c r="BH268" s="165"/>
    </row>
    <row r="269" spans="1:60" outlineLevel="1" x14ac:dyDescent="0.2">
      <c r="A269" s="205">
        <v>104</v>
      </c>
      <c r="B269" s="175" t="s">
        <v>380</v>
      </c>
      <c r="C269" s="199" t="s">
        <v>381</v>
      </c>
      <c r="D269" s="179" t="s">
        <v>315</v>
      </c>
      <c r="E269" s="183">
        <v>4</v>
      </c>
      <c r="F269" s="188"/>
      <c r="G269" s="189">
        <f>ROUND(E269*F269,2)</f>
        <v>0</v>
      </c>
      <c r="H269" s="189">
        <v>0</v>
      </c>
      <c r="I269" s="189">
        <f>ROUND(E269*H269,2)</f>
        <v>0</v>
      </c>
      <c r="J269" s="189">
        <v>0</v>
      </c>
      <c r="K269" s="189">
        <f>ROUND(E269*J269,2)</f>
        <v>0</v>
      </c>
      <c r="L269" s="190"/>
      <c r="M269" s="208" t="s">
        <v>171</v>
      </c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 t="s">
        <v>172</v>
      </c>
      <c r="AF269" s="165" t="s">
        <v>173</v>
      </c>
      <c r="AG269" s="165"/>
      <c r="AH269" s="165"/>
      <c r="AI269" s="165"/>
      <c r="AJ269" s="165"/>
      <c r="AK269" s="165"/>
      <c r="AL269" s="165"/>
      <c r="AM269" s="165">
        <v>21</v>
      </c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  <c r="AZ269" s="165"/>
      <c r="BA269" s="165"/>
      <c r="BB269" s="165"/>
      <c r="BC269" s="165"/>
      <c r="BD269" s="165"/>
      <c r="BE269" s="165"/>
      <c r="BF269" s="165"/>
      <c r="BG269" s="165"/>
      <c r="BH269" s="165"/>
    </row>
    <row r="270" spans="1:60" outlineLevel="1" x14ac:dyDescent="0.2">
      <c r="A270" s="206"/>
      <c r="B270" s="176"/>
      <c r="C270" s="288"/>
      <c r="D270" s="289"/>
      <c r="E270" s="290"/>
      <c r="F270" s="291"/>
      <c r="G270" s="292"/>
      <c r="H270" s="189"/>
      <c r="I270" s="189"/>
      <c r="J270" s="189"/>
      <c r="K270" s="189"/>
      <c r="L270" s="190"/>
      <c r="M270" s="208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/>
      <c r="AD270" s="165"/>
      <c r="AE270" s="165"/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  <c r="AZ270" s="165"/>
      <c r="BA270" s="165"/>
      <c r="BB270" s="165"/>
      <c r="BC270" s="165"/>
      <c r="BD270" s="165"/>
      <c r="BE270" s="165"/>
      <c r="BF270" s="165"/>
      <c r="BG270" s="165"/>
      <c r="BH270" s="165"/>
    </row>
    <row r="271" spans="1:60" outlineLevel="1" x14ac:dyDescent="0.2">
      <c r="A271" s="205">
        <v>105</v>
      </c>
      <c r="B271" s="175" t="s">
        <v>382</v>
      </c>
      <c r="C271" s="199" t="s">
        <v>383</v>
      </c>
      <c r="D271" s="179" t="s">
        <v>206</v>
      </c>
      <c r="E271" s="183">
        <v>59.2</v>
      </c>
      <c r="F271" s="188"/>
      <c r="G271" s="189">
        <f>ROUND(E271*F271,2)</f>
        <v>0</v>
      </c>
      <c r="H271" s="189">
        <v>1.17E-3</v>
      </c>
      <c r="I271" s="189">
        <f>ROUND(E271*H271,2)</f>
        <v>7.0000000000000007E-2</v>
      </c>
      <c r="J271" s="189">
        <v>0</v>
      </c>
      <c r="K271" s="189">
        <f>ROUND(E271*J271,2)</f>
        <v>0</v>
      </c>
      <c r="L271" s="190"/>
      <c r="M271" s="208" t="s">
        <v>171</v>
      </c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 t="s">
        <v>172</v>
      </c>
      <c r="AF271" s="165" t="s">
        <v>173</v>
      </c>
      <c r="AG271" s="165"/>
      <c r="AH271" s="165"/>
      <c r="AI271" s="165"/>
      <c r="AJ271" s="165"/>
      <c r="AK271" s="165"/>
      <c r="AL271" s="165"/>
      <c r="AM271" s="165">
        <v>21</v>
      </c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  <c r="AZ271" s="165"/>
      <c r="BA271" s="165"/>
      <c r="BB271" s="165"/>
      <c r="BC271" s="165"/>
      <c r="BD271" s="165"/>
      <c r="BE271" s="165"/>
      <c r="BF271" s="165"/>
      <c r="BG271" s="165"/>
      <c r="BH271" s="165"/>
    </row>
    <row r="272" spans="1:60" outlineLevel="1" x14ac:dyDescent="0.2">
      <c r="A272" s="206"/>
      <c r="B272" s="176"/>
      <c r="C272" s="288"/>
      <c r="D272" s="289"/>
      <c r="E272" s="290"/>
      <c r="F272" s="291"/>
      <c r="G272" s="292"/>
      <c r="H272" s="189"/>
      <c r="I272" s="189"/>
      <c r="J272" s="189"/>
      <c r="K272" s="189"/>
      <c r="L272" s="190"/>
      <c r="M272" s="208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/>
      <c r="AF272" s="165"/>
      <c r="AG272" s="165"/>
      <c r="AH272" s="165"/>
      <c r="AI272" s="165"/>
      <c r="AJ272" s="165"/>
      <c r="AK272" s="165"/>
      <c r="AL272" s="165"/>
      <c r="AM272" s="165"/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  <c r="AZ272" s="165"/>
      <c r="BA272" s="165"/>
      <c r="BB272" s="165"/>
      <c r="BC272" s="165"/>
      <c r="BD272" s="165"/>
      <c r="BE272" s="165"/>
      <c r="BF272" s="165"/>
      <c r="BG272" s="165"/>
      <c r="BH272" s="165"/>
    </row>
    <row r="273" spans="1:60" outlineLevel="1" x14ac:dyDescent="0.2">
      <c r="A273" s="205">
        <v>106</v>
      </c>
      <c r="B273" s="175" t="s">
        <v>384</v>
      </c>
      <c r="C273" s="199" t="s">
        <v>385</v>
      </c>
      <c r="D273" s="179" t="s">
        <v>206</v>
      </c>
      <c r="E273" s="183">
        <v>14.32</v>
      </c>
      <c r="F273" s="188"/>
      <c r="G273" s="189">
        <f>ROUND(E273*F273,2)</f>
        <v>0</v>
      </c>
      <c r="H273" s="189">
        <v>1E-3</v>
      </c>
      <c r="I273" s="189">
        <f>ROUND(E273*H273,2)</f>
        <v>0.01</v>
      </c>
      <c r="J273" s="189">
        <v>0</v>
      </c>
      <c r="K273" s="189">
        <f>ROUND(E273*J273,2)</f>
        <v>0</v>
      </c>
      <c r="L273" s="190"/>
      <c r="M273" s="208" t="s">
        <v>171</v>
      </c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 t="s">
        <v>172</v>
      </c>
      <c r="AF273" s="165" t="s">
        <v>173</v>
      </c>
      <c r="AG273" s="165"/>
      <c r="AH273" s="165"/>
      <c r="AI273" s="165"/>
      <c r="AJ273" s="165"/>
      <c r="AK273" s="165"/>
      <c r="AL273" s="165"/>
      <c r="AM273" s="165">
        <v>21</v>
      </c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  <c r="AZ273" s="165"/>
      <c r="BA273" s="165"/>
      <c r="BB273" s="165"/>
      <c r="BC273" s="165"/>
      <c r="BD273" s="165"/>
      <c r="BE273" s="165"/>
      <c r="BF273" s="165"/>
      <c r="BG273" s="165"/>
      <c r="BH273" s="165"/>
    </row>
    <row r="274" spans="1:60" outlineLevel="1" x14ac:dyDescent="0.2">
      <c r="A274" s="206"/>
      <c r="B274" s="176"/>
      <c r="C274" s="288"/>
      <c r="D274" s="289"/>
      <c r="E274" s="290"/>
      <c r="F274" s="291"/>
      <c r="G274" s="292"/>
      <c r="H274" s="189"/>
      <c r="I274" s="189"/>
      <c r="J274" s="189"/>
      <c r="K274" s="189"/>
      <c r="L274" s="190"/>
      <c r="M274" s="208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  <c r="AZ274" s="165"/>
      <c r="BA274" s="165"/>
      <c r="BB274" s="165"/>
      <c r="BC274" s="165"/>
      <c r="BD274" s="165"/>
      <c r="BE274" s="165"/>
      <c r="BF274" s="165"/>
      <c r="BG274" s="165"/>
      <c r="BH274" s="165"/>
    </row>
    <row r="275" spans="1:60" outlineLevel="1" x14ac:dyDescent="0.2">
      <c r="A275" s="205">
        <v>107</v>
      </c>
      <c r="B275" s="175" t="s">
        <v>386</v>
      </c>
      <c r="C275" s="199" t="s">
        <v>387</v>
      </c>
      <c r="D275" s="179" t="s">
        <v>206</v>
      </c>
      <c r="E275" s="183">
        <v>1266.2</v>
      </c>
      <c r="F275" s="188"/>
      <c r="G275" s="189">
        <f>ROUND(E275*F275,2)</f>
        <v>0</v>
      </c>
      <c r="H275" s="189">
        <v>0</v>
      </c>
      <c r="I275" s="189">
        <f>ROUND(E275*H275,2)</f>
        <v>0</v>
      </c>
      <c r="J275" s="189">
        <v>0</v>
      </c>
      <c r="K275" s="189">
        <f>ROUND(E275*J275,2)</f>
        <v>0</v>
      </c>
      <c r="L275" s="190"/>
      <c r="M275" s="208" t="s">
        <v>171</v>
      </c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 t="s">
        <v>172</v>
      </c>
      <c r="AF275" s="165" t="s">
        <v>173</v>
      </c>
      <c r="AG275" s="165"/>
      <c r="AH275" s="165"/>
      <c r="AI275" s="165"/>
      <c r="AJ275" s="165"/>
      <c r="AK275" s="165"/>
      <c r="AL275" s="165"/>
      <c r="AM275" s="165">
        <v>21</v>
      </c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  <c r="AZ275" s="165"/>
      <c r="BA275" s="165"/>
      <c r="BB275" s="165"/>
      <c r="BC275" s="165"/>
      <c r="BD275" s="165"/>
      <c r="BE275" s="165"/>
      <c r="BF275" s="165"/>
      <c r="BG275" s="165"/>
      <c r="BH275" s="165"/>
    </row>
    <row r="276" spans="1:60" outlineLevel="1" x14ac:dyDescent="0.2">
      <c r="A276" s="206"/>
      <c r="B276" s="176"/>
      <c r="C276" s="288"/>
      <c r="D276" s="289"/>
      <c r="E276" s="290"/>
      <c r="F276" s="291"/>
      <c r="G276" s="292"/>
      <c r="H276" s="189"/>
      <c r="I276" s="189"/>
      <c r="J276" s="189"/>
      <c r="K276" s="189"/>
      <c r="L276" s="190"/>
      <c r="M276" s="208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</row>
    <row r="277" spans="1:60" outlineLevel="1" x14ac:dyDescent="0.2">
      <c r="A277" s="205">
        <v>108</v>
      </c>
      <c r="B277" s="175" t="s">
        <v>388</v>
      </c>
      <c r="C277" s="199" t="s">
        <v>389</v>
      </c>
      <c r="D277" s="179" t="s">
        <v>196</v>
      </c>
      <c r="E277" s="183">
        <v>341.60840000000002</v>
      </c>
      <c r="F277" s="188"/>
      <c r="G277" s="189">
        <f>ROUND(E277*F277,2)</f>
        <v>0</v>
      </c>
      <c r="H277" s="189">
        <v>0</v>
      </c>
      <c r="I277" s="189">
        <f>ROUND(E277*H277,2)</f>
        <v>0</v>
      </c>
      <c r="J277" s="189">
        <v>0</v>
      </c>
      <c r="K277" s="189">
        <f>ROUND(E277*J277,2)</f>
        <v>0</v>
      </c>
      <c r="L277" s="190"/>
      <c r="M277" s="208" t="s">
        <v>171</v>
      </c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 t="s">
        <v>172</v>
      </c>
      <c r="AF277" s="165" t="s">
        <v>173</v>
      </c>
      <c r="AG277" s="165"/>
      <c r="AH277" s="165"/>
      <c r="AI277" s="165"/>
      <c r="AJ277" s="165"/>
      <c r="AK277" s="165"/>
      <c r="AL277" s="165"/>
      <c r="AM277" s="165">
        <v>21</v>
      </c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</row>
    <row r="278" spans="1:60" outlineLevel="1" x14ac:dyDescent="0.2">
      <c r="A278" s="206"/>
      <c r="B278" s="176"/>
      <c r="C278" s="288"/>
      <c r="D278" s="289"/>
      <c r="E278" s="290"/>
      <c r="F278" s="291"/>
      <c r="G278" s="292"/>
      <c r="H278" s="189"/>
      <c r="I278" s="189"/>
      <c r="J278" s="189"/>
      <c r="K278" s="189"/>
      <c r="L278" s="190"/>
      <c r="M278" s="208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</row>
    <row r="279" spans="1:60" outlineLevel="1" x14ac:dyDescent="0.2">
      <c r="A279" s="205">
        <v>109</v>
      </c>
      <c r="B279" s="175" t="s">
        <v>390</v>
      </c>
      <c r="C279" s="199" t="s">
        <v>391</v>
      </c>
      <c r="D279" s="179" t="s">
        <v>196</v>
      </c>
      <c r="E279" s="183">
        <v>341.60840000000002</v>
      </c>
      <c r="F279" s="188"/>
      <c r="G279" s="189">
        <f>ROUND(E279*F279,2)</f>
        <v>0</v>
      </c>
      <c r="H279" s="189">
        <v>0</v>
      </c>
      <c r="I279" s="189">
        <f>ROUND(E279*H279,2)</f>
        <v>0</v>
      </c>
      <c r="J279" s="189">
        <v>0</v>
      </c>
      <c r="K279" s="189">
        <f>ROUND(E279*J279,2)</f>
        <v>0</v>
      </c>
      <c r="L279" s="190"/>
      <c r="M279" s="208" t="s">
        <v>171</v>
      </c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 t="s">
        <v>172</v>
      </c>
      <c r="AF279" s="165" t="s">
        <v>173</v>
      </c>
      <c r="AG279" s="165"/>
      <c r="AH279" s="165"/>
      <c r="AI279" s="165"/>
      <c r="AJ279" s="165"/>
      <c r="AK279" s="165"/>
      <c r="AL279" s="165"/>
      <c r="AM279" s="165">
        <v>21</v>
      </c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</row>
    <row r="280" spans="1:60" outlineLevel="1" x14ac:dyDescent="0.2">
      <c r="A280" s="206"/>
      <c r="B280" s="176"/>
      <c r="C280" s="288"/>
      <c r="D280" s="289"/>
      <c r="E280" s="290"/>
      <c r="F280" s="291"/>
      <c r="G280" s="292"/>
      <c r="H280" s="189"/>
      <c r="I280" s="189"/>
      <c r="J280" s="189"/>
      <c r="K280" s="189"/>
      <c r="L280" s="190"/>
      <c r="M280" s="208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</row>
    <row r="281" spans="1:60" outlineLevel="1" x14ac:dyDescent="0.2">
      <c r="A281" s="205">
        <v>110</v>
      </c>
      <c r="B281" s="175" t="s">
        <v>392</v>
      </c>
      <c r="C281" s="199" t="s">
        <v>393</v>
      </c>
      <c r="D281" s="179" t="s">
        <v>196</v>
      </c>
      <c r="E281" s="183">
        <v>341.60840000000002</v>
      </c>
      <c r="F281" s="188"/>
      <c r="G281" s="189">
        <f>ROUND(E281*F281,2)</f>
        <v>0</v>
      </c>
      <c r="H281" s="189">
        <v>0</v>
      </c>
      <c r="I281" s="189">
        <f>ROUND(E281*H281,2)</f>
        <v>0</v>
      </c>
      <c r="J281" s="189">
        <v>0</v>
      </c>
      <c r="K281" s="189">
        <f>ROUND(E281*J281,2)</f>
        <v>0</v>
      </c>
      <c r="L281" s="190"/>
      <c r="M281" s="208" t="s">
        <v>171</v>
      </c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 t="s">
        <v>172</v>
      </c>
      <c r="AF281" s="165" t="s">
        <v>173</v>
      </c>
      <c r="AG281" s="165"/>
      <c r="AH281" s="165"/>
      <c r="AI281" s="165"/>
      <c r="AJ281" s="165"/>
      <c r="AK281" s="165"/>
      <c r="AL281" s="165"/>
      <c r="AM281" s="165">
        <v>21</v>
      </c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</row>
    <row r="282" spans="1:60" outlineLevel="1" x14ac:dyDescent="0.2">
      <c r="A282" s="206"/>
      <c r="B282" s="176"/>
      <c r="C282" s="200" t="s">
        <v>394</v>
      </c>
      <c r="D282" s="180"/>
      <c r="E282" s="184">
        <v>341.61</v>
      </c>
      <c r="F282" s="189"/>
      <c r="G282" s="189"/>
      <c r="H282" s="189"/>
      <c r="I282" s="189"/>
      <c r="J282" s="189"/>
      <c r="K282" s="189"/>
      <c r="L282" s="190"/>
      <c r="M282" s="208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</row>
    <row r="283" spans="1:60" outlineLevel="1" x14ac:dyDescent="0.2">
      <c r="A283" s="206"/>
      <c r="B283" s="176"/>
      <c r="C283" s="288"/>
      <c r="D283" s="289"/>
      <c r="E283" s="290"/>
      <c r="F283" s="291"/>
      <c r="G283" s="292"/>
      <c r="H283" s="189"/>
      <c r="I283" s="189"/>
      <c r="J283" s="189"/>
      <c r="K283" s="189"/>
      <c r="L283" s="190"/>
      <c r="M283" s="208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</row>
    <row r="284" spans="1:60" outlineLevel="1" x14ac:dyDescent="0.2">
      <c r="A284" s="205">
        <v>111</v>
      </c>
      <c r="B284" s="175" t="s">
        <v>395</v>
      </c>
      <c r="C284" s="199" t="s">
        <v>396</v>
      </c>
      <c r="D284" s="179" t="s">
        <v>196</v>
      </c>
      <c r="E284" s="183">
        <v>341.60840000000002</v>
      </c>
      <c r="F284" s="188"/>
      <c r="G284" s="189">
        <f>ROUND(E284*F284,2)</f>
        <v>0</v>
      </c>
      <c r="H284" s="189">
        <v>0</v>
      </c>
      <c r="I284" s="189">
        <f>ROUND(E284*H284,2)</f>
        <v>0</v>
      </c>
      <c r="J284" s="189">
        <v>0</v>
      </c>
      <c r="K284" s="189">
        <f>ROUND(E284*J284,2)</f>
        <v>0</v>
      </c>
      <c r="L284" s="190"/>
      <c r="M284" s="208" t="s">
        <v>167</v>
      </c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 t="s">
        <v>168</v>
      </c>
      <c r="AF284" s="165"/>
      <c r="AG284" s="165"/>
      <c r="AH284" s="165"/>
      <c r="AI284" s="165"/>
      <c r="AJ284" s="165"/>
      <c r="AK284" s="165"/>
      <c r="AL284" s="165"/>
      <c r="AM284" s="165">
        <v>21</v>
      </c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</row>
    <row r="285" spans="1:60" outlineLevel="1" x14ac:dyDescent="0.2">
      <c r="A285" s="206"/>
      <c r="B285" s="176"/>
      <c r="C285" s="288"/>
      <c r="D285" s="289"/>
      <c r="E285" s="290"/>
      <c r="F285" s="291"/>
      <c r="G285" s="292"/>
      <c r="H285" s="189"/>
      <c r="I285" s="189"/>
      <c r="J285" s="189"/>
      <c r="K285" s="189"/>
      <c r="L285" s="190"/>
      <c r="M285" s="208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  <c r="AZ285" s="165"/>
      <c r="BA285" s="165"/>
      <c r="BB285" s="165"/>
      <c r="BC285" s="165"/>
      <c r="BD285" s="165"/>
      <c r="BE285" s="165"/>
      <c r="BF285" s="165"/>
      <c r="BG285" s="165"/>
      <c r="BH285" s="165"/>
    </row>
    <row r="286" spans="1:60" outlineLevel="1" x14ac:dyDescent="0.2">
      <c r="A286" s="205">
        <v>112</v>
      </c>
      <c r="B286" s="175" t="s">
        <v>397</v>
      </c>
      <c r="C286" s="199" t="s">
        <v>398</v>
      </c>
      <c r="D286" s="179" t="s">
        <v>196</v>
      </c>
      <c r="E286" s="183">
        <v>341.60840000000002</v>
      </c>
      <c r="F286" s="188"/>
      <c r="G286" s="189">
        <f>ROUND(E286*F286,2)</f>
        <v>0</v>
      </c>
      <c r="H286" s="189">
        <v>0</v>
      </c>
      <c r="I286" s="189">
        <f>ROUND(E286*H286,2)</f>
        <v>0</v>
      </c>
      <c r="J286" s="189">
        <v>0</v>
      </c>
      <c r="K286" s="189">
        <f>ROUND(E286*J286,2)</f>
        <v>0</v>
      </c>
      <c r="L286" s="190"/>
      <c r="M286" s="208" t="s">
        <v>167</v>
      </c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 t="s">
        <v>168</v>
      </c>
      <c r="AF286" s="165"/>
      <c r="AG286" s="165"/>
      <c r="AH286" s="165"/>
      <c r="AI286" s="165"/>
      <c r="AJ286" s="165"/>
      <c r="AK286" s="165"/>
      <c r="AL286" s="165"/>
      <c r="AM286" s="165">
        <v>21</v>
      </c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  <c r="AZ286" s="165"/>
      <c r="BA286" s="165"/>
      <c r="BB286" s="165"/>
      <c r="BC286" s="165"/>
      <c r="BD286" s="165"/>
      <c r="BE286" s="165"/>
      <c r="BF286" s="165"/>
      <c r="BG286" s="165"/>
      <c r="BH286" s="165"/>
    </row>
    <row r="287" spans="1:60" outlineLevel="1" x14ac:dyDescent="0.2">
      <c r="A287" s="206"/>
      <c r="B287" s="176"/>
      <c r="C287" s="288"/>
      <c r="D287" s="289"/>
      <c r="E287" s="290"/>
      <c r="F287" s="291"/>
      <c r="G287" s="292"/>
      <c r="H287" s="189"/>
      <c r="I287" s="189"/>
      <c r="J287" s="189"/>
      <c r="K287" s="189"/>
      <c r="L287" s="190"/>
      <c r="M287" s="208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/>
      <c r="AF287" s="165"/>
      <c r="AG287" s="165"/>
      <c r="AH287" s="165"/>
      <c r="AI287" s="165"/>
      <c r="AJ287" s="165"/>
      <c r="AK287" s="165"/>
      <c r="AL287" s="165"/>
      <c r="AM287" s="165"/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  <c r="AZ287" s="165"/>
      <c r="BA287" s="165"/>
      <c r="BB287" s="165"/>
      <c r="BC287" s="165"/>
      <c r="BD287" s="165"/>
      <c r="BE287" s="165"/>
      <c r="BF287" s="165"/>
      <c r="BG287" s="165"/>
      <c r="BH287" s="165"/>
    </row>
    <row r="288" spans="1:60" outlineLevel="1" x14ac:dyDescent="0.2">
      <c r="A288" s="205">
        <v>113</v>
      </c>
      <c r="B288" s="175" t="s">
        <v>399</v>
      </c>
      <c r="C288" s="199" t="s">
        <v>400</v>
      </c>
      <c r="D288" s="179" t="s">
        <v>206</v>
      </c>
      <c r="E288" s="183">
        <v>151.04</v>
      </c>
      <c r="F288" s="188"/>
      <c r="G288" s="189">
        <f>ROUND(E288*F288,2)</f>
        <v>0</v>
      </c>
      <c r="H288" s="189">
        <v>0</v>
      </c>
      <c r="I288" s="189">
        <f>ROUND(E288*H288,2)</f>
        <v>0</v>
      </c>
      <c r="J288" s="189">
        <v>0</v>
      </c>
      <c r="K288" s="189">
        <f>ROUND(E288*J288,2)</f>
        <v>0</v>
      </c>
      <c r="L288" s="190"/>
      <c r="M288" s="208" t="s">
        <v>171</v>
      </c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 t="s">
        <v>172</v>
      </c>
      <c r="AF288" s="165" t="s">
        <v>180</v>
      </c>
      <c r="AG288" s="165"/>
      <c r="AH288" s="165"/>
      <c r="AI288" s="165"/>
      <c r="AJ288" s="165"/>
      <c r="AK288" s="165"/>
      <c r="AL288" s="165"/>
      <c r="AM288" s="165">
        <v>21</v>
      </c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  <c r="AZ288" s="165"/>
      <c r="BA288" s="165"/>
      <c r="BB288" s="165"/>
      <c r="BC288" s="165"/>
      <c r="BD288" s="165"/>
      <c r="BE288" s="165"/>
      <c r="BF288" s="165"/>
      <c r="BG288" s="165"/>
      <c r="BH288" s="165"/>
    </row>
    <row r="289" spans="1:60" outlineLevel="1" x14ac:dyDescent="0.2">
      <c r="A289" s="206"/>
      <c r="B289" s="176"/>
      <c r="C289" s="288"/>
      <c r="D289" s="289"/>
      <c r="E289" s="290"/>
      <c r="F289" s="291"/>
      <c r="G289" s="292"/>
      <c r="H289" s="189"/>
      <c r="I289" s="189"/>
      <c r="J289" s="189"/>
      <c r="K289" s="189"/>
      <c r="L289" s="190"/>
      <c r="M289" s="208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  <c r="AZ289" s="165"/>
      <c r="BA289" s="165"/>
      <c r="BB289" s="165"/>
      <c r="BC289" s="165"/>
      <c r="BD289" s="165"/>
      <c r="BE289" s="165"/>
      <c r="BF289" s="165"/>
      <c r="BG289" s="165"/>
      <c r="BH289" s="165"/>
    </row>
    <row r="290" spans="1:60" outlineLevel="1" x14ac:dyDescent="0.2">
      <c r="A290" s="205">
        <v>114</v>
      </c>
      <c r="B290" s="175" t="s">
        <v>401</v>
      </c>
      <c r="C290" s="199" t="s">
        <v>402</v>
      </c>
      <c r="D290" s="179" t="s">
        <v>206</v>
      </c>
      <c r="E290" s="183">
        <v>191.38</v>
      </c>
      <c r="F290" s="188"/>
      <c r="G290" s="189">
        <f>ROUND(E290*F290,2)</f>
        <v>0</v>
      </c>
      <c r="H290" s="189">
        <v>0</v>
      </c>
      <c r="I290" s="189">
        <f>ROUND(E290*H290,2)</f>
        <v>0</v>
      </c>
      <c r="J290" s="189">
        <v>0</v>
      </c>
      <c r="K290" s="189">
        <f>ROUND(E290*J290,2)</f>
        <v>0</v>
      </c>
      <c r="L290" s="190"/>
      <c r="M290" s="208" t="s">
        <v>171</v>
      </c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 t="s">
        <v>172</v>
      </c>
      <c r="AF290" s="165" t="s">
        <v>180</v>
      </c>
      <c r="AG290" s="165"/>
      <c r="AH290" s="165"/>
      <c r="AI290" s="165"/>
      <c r="AJ290" s="165"/>
      <c r="AK290" s="165"/>
      <c r="AL290" s="165"/>
      <c r="AM290" s="165">
        <v>21</v>
      </c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  <c r="AZ290" s="165"/>
      <c r="BA290" s="165"/>
      <c r="BB290" s="165"/>
      <c r="BC290" s="165"/>
      <c r="BD290" s="165"/>
      <c r="BE290" s="165"/>
      <c r="BF290" s="165"/>
      <c r="BG290" s="165"/>
      <c r="BH290" s="165"/>
    </row>
    <row r="291" spans="1:60" outlineLevel="1" x14ac:dyDescent="0.2">
      <c r="A291" s="206"/>
      <c r="B291" s="176"/>
      <c r="C291" s="288"/>
      <c r="D291" s="289"/>
      <c r="E291" s="290"/>
      <c r="F291" s="291"/>
      <c r="G291" s="292"/>
      <c r="H291" s="189"/>
      <c r="I291" s="189"/>
      <c r="J291" s="189"/>
      <c r="K291" s="189"/>
      <c r="L291" s="190"/>
      <c r="M291" s="208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/>
      <c r="AF291" s="165"/>
      <c r="AG291" s="165"/>
      <c r="AH291" s="165"/>
      <c r="AI291" s="165"/>
      <c r="AJ291" s="165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  <c r="AZ291" s="165"/>
      <c r="BA291" s="165"/>
      <c r="BB291" s="165"/>
      <c r="BC291" s="165"/>
      <c r="BD291" s="165"/>
      <c r="BE291" s="165"/>
      <c r="BF291" s="165"/>
      <c r="BG291" s="165"/>
      <c r="BH291" s="165"/>
    </row>
    <row r="292" spans="1:60" outlineLevel="1" x14ac:dyDescent="0.2">
      <c r="A292" s="205">
        <v>115</v>
      </c>
      <c r="B292" s="175" t="s">
        <v>403</v>
      </c>
      <c r="C292" s="199" t="s">
        <v>404</v>
      </c>
      <c r="D292" s="179" t="s">
        <v>206</v>
      </c>
      <c r="E292" s="183">
        <v>299.95</v>
      </c>
      <c r="F292" s="188"/>
      <c r="G292" s="189">
        <f>ROUND(E292*F292,2)</f>
        <v>0</v>
      </c>
      <c r="H292" s="189">
        <v>0</v>
      </c>
      <c r="I292" s="189">
        <f>ROUND(E292*H292,2)</f>
        <v>0</v>
      </c>
      <c r="J292" s="189">
        <v>0</v>
      </c>
      <c r="K292" s="189">
        <f>ROUND(E292*J292,2)</f>
        <v>0</v>
      </c>
      <c r="L292" s="190"/>
      <c r="M292" s="208" t="s">
        <v>171</v>
      </c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 t="s">
        <v>172</v>
      </c>
      <c r="AF292" s="165" t="s">
        <v>180</v>
      </c>
      <c r="AG292" s="165"/>
      <c r="AH292" s="165"/>
      <c r="AI292" s="165"/>
      <c r="AJ292" s="165"/>
      <c r="AK292" s="165"/>
      <c r="AL292" s="165"/>
      <c r="AM292" s="165">
        <v>21</v>
      </c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  <c r="AZ292" s="165"/>
      <c r="BA292" s="165"/>
      <c r="BB292" s="165"/>
      <c r="BC292" s="165"/>
      <c r="BD292" s="165"/>
      <c r="BE292" s="165"/>
      <c r="BF292" s="165"/>
      <c r="BG292" s="165"/>
      <c r="BH292" s="165"/>
    </row>
    <row r="293" spans="1:60" outlineLevel="1" x14ac:dyDescent="0.2">
      <c r="A293" s="206"/>
      <c r="B293" s="176"/>
      <c r="C293" s="288"/>
      <c r="D293" s="289"/>
      <c r="E293" s="290"/>
      <c r="F293" s="291"/>
      <c r="G293" s="292"/>
      <c r="H293" s="189"/>
      <c r="I293" s="189"/>
      <c r="J293" s="189"/>
      <c r="K293" s="189"/>
      <c r="L293" s="190"/>
      <c r="M293" s="208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/>
      <c r="AF293" s="165"/>
      <c r="AG293" s="165"/>
      <c r="AH293" s="165"/>
      <c r="AI293" s="165"/>
      <c r="AJ293" s="165"/>
      <c r="AK293" s="165"/>
      <c r="AL293" s="165"/>
      <c r="AM293" s="165"/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  <c r="AZ293" s="165"/>
      <c r="BA293" s="165"/>
      <c r="BB293" s="165"/>
      <c r="BC293" s="165"/>
      <c r="BD293" s="165"/>
      <c r="BE293" s="165"/>
      <c r="BF293" s="165"/>
      <c r="BG293" s="165"/>
      <c r="BH293" s="165"/>
    </row>
    <row r="294" spans="1:60" outlineLevel="1" x14ac:dyDescent="0.2">
      <c r="A294" s="205">
        <v>116</v>
      </c>
      <c r="B294" s="175" t="s">
        <v>405</v>
      </c>
      <c r="C294" s="199" t="s">
        <v>406</v>
      </c>
      <c r="D294" s="179" t="s">
        <v>135</v>
      </c>
      <c r="E294" s="183">
        <v>0.39850000000000002</v>
      </c>
      <c r="F294" s="188"/>
      <c r="G294" s="189">
        <f>ROUND(E294*F294,2)</f>
        <v>0</v>
      </c>
      <c r="H294" s="189">
        <v>1.2800000000000001E-3</v>
      </c>
      <c r="I294" s="189">
        <f>ROUND(E294*H294,2)</f>
        <v>0</v>
      </c>
      <c r="J294" s="189">
        <v>0</v>
      </c>
      <c r="K294" s="189">
        <f>ROUND(E294*J294,2)</f>
        <v>0</v>
      </c>
      <c r="L294" s="190"/>
      <c r="M294" s="208" t="s">
        <v>171</v>
      </c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 t="s">
        <v>172</v>
      </c>
      <c r="AF294" s="165" t="s">
        <v>180</v>
      </c>
      <c r="AG294" s="165"/>
      <c r="AH294" s="165"/>
      <c r="AI294" s="165"/>
      <c r="AJ294" s="165"/>
      <c r="AK294" s="165"/>
      <c r="AL294" s="165"/>
      <c r="AM294" s="165">
        <v>21</v>
      </c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  <c r="AZ294" s="165"/>
      <c r="BA294" s="165"/>
      <c r="BB294" s="165"/>
      <c r="BC294" s="165"/>
      <c r="BD294" s="165"/>
      <c r="BE294" s="165"/>
      <c r="BF294" s="165"/>
      <c r="BG294" s="165"/>
      <c r="BH294" s="165"/>
    </row>
    <row r="295" spans="1:60" outlineLevel="1" x14ac:dyDescent="0.2">
      <c r="A295" s="206"/>
      <c r="B295" s="176"/>
      <c r="C295" s="200" t="s">
        <v>407</v>
      </c>
      <c r="D295" s="180"/>
      <c r="E295" s="184">
        <v>0.4</v>
      </c>
      <c r="F295" s="189"/>
      <c r="G295" s="189"/>
      <c r="H295" s="189"/>
      <c r="I295" s="189"/>
      <c r="J295" s="189"/>
      <c r="K295" s="189"/>
      <c r="L295" s="190"/>
      <c r="M295" s="208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F295" s="165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  <c r="AZ295" s="165"/>
      <c r="BA295" s="165"/>
      <c r="BB295" s="165"/>
      <c r="BC295" s="165"/>
      <c r="BD295" s="165"/>
      <c r="BE295" s="165"/>
      <c r="BF295" s="165"/>
      <c r="BG295" s="165"/>
      <c r="BH295" s="165"/>
    </row>
    <row r="296" spans="1:60" outlineLevel="1" x14ac:dyDescent="0.2">
      <c r="A296" s="206"/>
      <c r="B296" s="176"/>
      <c r="C296" s="288"/>
      <c r="D296" s="289"/>
      <c r="E296" s="290"/>
      <c r="F296" s="291"/>
      <c r="G296" s="292"/>
      <c r="H296" s="189"/>
      <c r="I296" s="189"/>
      <c r="J296" s="189"/>
      <c r="K296" s="189"/>
      <c r="L296" s="190"/>
      <c r="M296" s="208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/>
      <c r="AF296" s="165"/>
      <c r="AG296" s="165"/>
      <c r="AH296" s="165"/>
      <c r="AI296" s="165"/>
      <c r="AJ296" s="165"/>
      <c r="AK296" s="165"/>
      <c r="AL296" s="165"/>
      <c r="AM296" s="165"/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  <c r="AZ296" s="165"/>
      <c r="BA296" s="165"/>
      <c r="BB296" s="165"/>
      <c r="BC296" s="165"/>
      <c r="BD296" s="165"/>
      <c r="BE296" s="165"/>
      <c r="BF296" s="165"/>
      <c r="BG296" s="165"/>
      <c r="BH296" s="165"/>
    </row>
    <row r="297" spans="1:60" outlineLevel="1" x14ac:dyDescent="0.2">
      <c r="A297" s="205">
        <v>117</v>
      </c>
      <c r="B297" s="175" t="s">
        <v>408</v>
      </c>
      <c r="C297" s="199" t="s">
        <v>409</v>
      </c>
      <c r="D297" s="179" t="s">
        <v>206</v>
      </c>
      <c r="E297" s="183">
        <v>0.5</v>
      </c>
      <c r="F297" s="188"/>
      <c r="G297" s="189">
        <f>ROUND(E297*F297,2)</f>
        <v>0</v>
      </c>
      <c r="H297" s="189">
        <v>5.5000000000000003E-4</v>
      </c>
      <c r="I297" s="189">
        <f>ROUND(E297*H297,2)</f>
        <v>0</v>
      </c>
      <c r="J297" s="189">
        <v>0</v>
      </c>
      <c r="K297" s="189">
        <f>ROUND(E297*J297,2)</f>
        <v>0</v>
      </c>
      <c r="L297" s="190"/>
      <c r="M297" s="208" t="s">
        <v>171</v>
      </c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 t="s">
        <v>172</v>
      </c>
      <c r="AF297" s="165" t="s">
        <v>180</v>
      </c>
      <c r="AG297" s="165"/>
      <c r="AH297" s="165"/>
      <c r="AI297" s="165"/>
      <c r="AJ297" s="165"/>
      <c r="AK297" s="165"/>
      <c r="AL297" s="165"/>
      <c r="AM297" s="165">
        <v>21</v>
      </c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  <c r="AZ297" s="165"/>
      <c r="BA297" s="165"/>
      <c r="BB297" s="165"/>
      <c r="BC297" s="165"/>
      <c r="BD297" s="165"/>
      <c r="BE297" s="165"/>
      <c r="BF297" s="165"/>
      <c r="BG297" s="165"/>
      <c r="BH297" s="165"/>
    </row>
    <row r="298" spans="1:60" outlineLevel="1" x14ac:dyDescent="0.2">
      <c r="A298" s="206"/>
      <c r="B298" s="176"/>
      <c r="C298" s="200" t="s">
        <v>410</v>
      </c>
      <c r="D298" s="180"/>
      <c r="E298" s="184">
        <v>0.5</v>
      </c>
      <c r="F298" s="189"/>
      <c r="G298" s="189"/>
      <c r="H298" s="189"/>
      <c r="I298" s="189"/>
      <c r="J298" s="189"/>
      <c r="K298" s="189"/>
      <c r="L298" s="190"/>
      <c r="M298" s="208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  <c r="AZ298" s="165"/>
      <c r="BA298" s="165"/>
      <c r="BB298" s="165"/>
      <c r="BC298" s="165"/>
      <c r="BD298" s="165"/>
      <c r="BE298" s="165"/>
      <c r="BF298" s="165"/>
      <c r="BG298" s="165"/>
      <c r="BH298" s="165"/>
    </row>
    <row r="299" spans="1:60" outlineLevel="1" x14ac:dyDescent="0.2">
      <c r="A299" s="206"/>
      <c r="B299" s="176"/>
      <c r="C299" s="288"/>
      <c r="D299" s="289"/>
      <c r="E299" s="290"/>
      <c r="F299" s="291"/>
      <c r="G299" s="292"/>
      <c r="H299" s="189"/>
      <c r="I299" s="189"/>
      <c r="J299" s="189"/>
      <c r="K299" s="189"/>
      <c r="L299" s="190"/>
      <c r="M299" s="208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/>
      <c r="AF299" s="165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  <c r="AZ299" s="165"/>
      <c r="BA299" s="165"/>
      <c r="BB299" s="165"/>
      <c r="BC299" s="165"/>
      <c r="BD299" s="165"/>
      <c r="BE299" s="165"/>
      <c r="BF299" s="165"/>
      <c r="BG299" s="165"/>
      <c r="BH299" s="165"/>
    </row>
    <row r="300" spans="1:60" outlineLevel="1" x14ac:dyDescent="0.2">
      <c r="A300" s="205">
        <v>118</v>
      </c>
      <c r="B300" s="175" t="s">
        <v>357</v>
      </c>
      <c r="C300" s="199" t="s">
        <v>411</v>
      </c>
      <c r="D300" s="179" t="s">
        <v>359</v>
      </c>
      <c r="E300" s="183">
        <v>15.75</v>
      </c>
      <c r="F300" s="188"/>
      <c r="G300" s="189">
        <f>ROUND(E300*F300,2)</f>
        <v>0</v>
      </c>
      <c r="H300" s="189">
        <v>0</v>
      </c>
      <c r="I300" s="189">
        <f>ROUND(E300*H300,2)</f>
        <v>0</v>
      </c>
      <c r="J300" s="189">
        <v>0</v>
      </c>
      <c r="K300" s="189">
        <f>ROUND(E300*J300,2)</f>
        <v>0</v>
      </c>
      <c r="L300" s="190"/>
      <c r="M300" s="208" t="s">
        <v>171</v>
      </c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 t="s">
        <v>172</v>
      </c>
      <c r="AF300" s="165" t="s">
        <v>186</v>
      </c>
      <c r="AG300" s="165"/>
      <c r="AH300" s="165"/>
      <c r="AI300" s="165"/>
      <c r="AJ300" s="165"/>
      <c r="AK300" s="165"/>
      <c r="AL300" s="165"/>
      <c r="AM300" s="165">
        <v>21</v>
      </c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  <c r="AZ300" s="165"/>
      <c r="BA300" s="165"/>
      <c r="BB300" s="165"/>
      <c r="BC300" s="165"/>
      <c r="BD300" s="165"/>
      <c r="BE300" s="165"/>
      <c r="BF300" s="165"/>
      <c r="BG300" s="165"/>
      <c r="BH300" s="165"/>
    </row>
    <row r="301" spans="1:60" outlineLevel="1" x14ac:dyDescent="0.2">
      <c r="A301" s="206"/>
      <c r="B301" s="176"/>
      <c r="C301" s="200" t="s">
        <v>412</v>
      </c>
      <c r="D301" s="180"/>
      <c r="E301" s="184">
        <v>15.75</v>
      </c>
      <c r="F301" s="189"/>
      <c r="G301" s="189"/>
      <c r="H301" s="189"/>
      <c r="I301" s="189"/>
      <c r="J301" s="189"/>
      <c r="K301" s="189"/>
      <c r="L301" s="190"/>
      <c r="M301" s="208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  <c r="AZ301" s="165"/>
      <c r="BA301" s="165"/>
      <c r="BB301" s="165"/>
      <c r="BC301" s="165"/>
      <c r="BD301" s="165"/>
      <c r="BE301" s="165"/>
      <c r="BF301" s="165"/>
      <c r="BG301" s="165"/>
      <c r="BH301" s="165"/>
    </row>
    <row r="302" spans="1:60" outlineLevel="1" x14ac:dyDescent="0.2">
      <c r="A302" s="206"/>
      <c r="B302" s="176"/>
      <c r="C302" s="288"/>
      <c r="D302" s="289"/>
      <c r="E302" s="290"/>
      <c r="F302" s="291"/>
      <c r="G302" s="292"/>
      <c r="H302" s="189"/>
      <c r="I302" s="189"/>
      <c r="J302" s="189"/>
      <c r="K302" s="189"/>
      <c r="L302" s="190"/>
      <c r="M302" s="208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/>
      <c r="AF302" s="165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</row>
    <row r="303" spans="1:60" outlineLevel="1" x14ac:dyDescent="0.2">
      <c r="A303" s="205">
        <v>119</v>
      </c>
      <c r="B303" s="175" t="s">
        <v>399</v>
      </c>
      <c r="C303" s="199" t="s">
        <v>413</v>
      </c>
      <c r="D303" s="179" t="s">
        <v>206</v>
      </c>
      <c r="E303" s="183">
        <v>379.85</v>
      </c>
      <c r="F303" s="188"/>
      <c r="G303" s="189">
        <f>ROUND(E303*F303,2)</f>
        <v>0</v>
      </c>
      <c r="H303" s="189">
        <v>0</v>
      </c>
      <c r="I303" s="189">
        <f>ROUND(E303*H303,2)</f>
        <v>0</v>
      </c>
      <c r="J303" s="189">
        <v>0</v>
      </c>
      <c r="K303" s="189">
        <f>ROUND(E303*J303,2)</f>
        <v>0</v>
      </c>
      <c r="L303" s="190"/>
      <c r="M303" s="208" t="s">
        <v>171</v>
      </c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 t="s">
        <v>172</v>
      </c>
      <c r="AF303" s="165" t="s">
        <v>186</v>
      </c>
      <c r="AG303" s="165"/>
      <c r="AH303" s="165"/>
      <c r="AI303" s="165"/>
      <c r="AJ303" s="165"/>
      <c r="AK303" s="165"/>
      <c r="AL303" s="165"/>
      <c r="AM303" s="165">
        <v>21</v>
      </c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  <c r="AZ303" s="165"/>
      <c r="BA303" s="165"/>
      <c r="BB303" s="165"/>
      <c r="BC303" s="165"/>
      <c r="BD303" s="165"/>
      <c r="BE303" s="165"/>
      <c r="BF303" s="165"/>
      <c r="BG303" s="165"/>
      <c r="BH303" s="165"/>
    </row>
    <row r="304" spans="1:60" outlineLevel="1" x14ac:dyDescent="0.2">
      <c r="A304" s="206"/>
      <c r="B304" s="176"/>
      <c r="C304" s="288"/>
      <c r="D304" s="289"/>
      <c r="E304" s="290"/>
      <c r="F304" s="291"/>
      <c r="G304" s="292"/>
      <c r="H304" s="189"/>
      <c r="I304" s="189"/>
      <c r="J304" s="189"/>
      <c r="K304" s="189"/>
      <c r="L304" s="190"/>
      <c r="M304" s="208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5"/>
      <c r="AW304" s="165"/>
      <c r="AX304" s="165"/>
      <c r="AY304" s="165"/>
      <c r="AZ304" s="165"/>
      <c r="BA304" s="165"/>
      <c r="BB304" s="165"/>
      <c r="BC304" s="165"/>
      <c r="BD304" s="165"/>
      <c r="BE304" s="165"/>
      <c r="BF304" s="165"/>
      <c r="BG304" s="165"/>
      <c r="BH304" s="165"/>
    </row>
    <row r="305" spans="1:60" outlineLevel="1" x14ac:dyDescent="0.2">
      <c r="A305" s="205">
        <v>120</v>
      </c>
      <c r="B305" s="175" t="s">
        <v>363</v>
      </c>
      <c r="C305" s="199" t="s">
        <v>414</v>
      </c>
      <c r="D305" s="179" t="s">
        <v>206</v>
      </c>
      <c r="E305" s="183">
        <v>28.6</v>
      </c>
      <c r="F305" s="188"/>
      <c r="G305" s="189">
        <f>ROUND(E305*F305,2)</f>
        <v>0</v>
      </c>
      <c r="H305" s="189">
        <v>7.5000000000000002E-4</v>
      </c>
      <c r="I305" s="189">
        <f>ROUND(E305*H305,2)</f>
        <v>0.02</v>
      </c>
      <c r="J305" s="189">
        <v>0</v>
      </c>
      <c r="K305" s="189">
        <f>ROUND(E305*J305,2)</f>
        <v>0</v>
      </c>
      <c r="L305" s="190"/>
      <c r="M305" s="208" t="s">
        <v>171</v>
      </c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 t="s">
        <v>172</v>
      </c>
      <c r="AF305" s="165" t="s">
        <v>186</v>
      </c>
      <c r="AG305" s="165"/>
      <c r="AH305" s="165"/>
      <c r="AI305" s="165"/>
      <c r="AJ305" s="165"/>
      <c r="AK305" s="165"/>
      <c r="AL305" s="165"/>
      <c r="AM305" s="165">
        <v>21</v>
      </c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  <c r="AZ305" s="165"/>
      <c r="BA305" s="165"/>
      <c r="BB305" s="165"/>
      <c r="BC305" s="165"/>
      <c r="BD305" s="165"/>
      <c r="BE305" s="165"/>
      <c r="BF305" s="165"/>
      <c r="BG305" s="165"/>
      <c r="BH305" s="165"/>
    </row>
    <row r="306" spans="1:60" outlineLevel="1" x14ac:dyDescent="0.2">
      <c r="A306" s="206"/>
      <c r="B306" s="176"/>
      <c r="C306" s="288"/>
      <c r="D306" s="289"/>
      <c r="E306" s="290"/>
      <c r="F306" s="291"/>
      <c r="G306" s="292"/>
      <c r="H306" s="189"/>
      <c r="I306" s="189"/>
      <c r="J306" s="189"/>
      <c r="K306" s="189"/>
      <c r="L306" s="190"/>
      <c r="M306" s="208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/>
      <c r="AF306" s="165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  <c r="AZ306" s="165"/>
      <c r="BA306" s="165"/>
      <c r="BB306" s="165"/>
      <c r="BC306" s="165"/>
      <c r="BD306" s="165"/>
      <c r="BE306" s="165"/>
      <c r="BF306" s="165"/>
      <c r="BG306" s="165"/>
      <c r="BH306" s="165"/>
    </row>
    <row r="307" spans="1:60" outlineLevel="1" x14ac:dyDescent="0.2">
      <c r="A307" s="205">
        <v>121</v>
      </c>
      <c r="B307" s="175" t="s">
        <v>365</v>
      </c>
      <c r="C307" s="199" t="s">
        <v>415</v>
      </c>
      <c r="D307" s="179" t="s">
        <v>206</v>
      </c>
      <c r="E307" s="183">
        <v>14.95</v>
      </c>
      <c r="F307" s="188"/>
      <c r="G307" s="189">
        <f>ROUND(E307*F307,2)</f>
        <v>0</v>
      </c>
      <c r="H307" s="189">
        <v>0</v>
      </c>
      <c r="I307" s="189">
        <f>ROUND(E307*H307,2)</f>
        <v>0</v>
      </c>
      <c r="J307" s="189">
        <v>0</v>
      </c>
      <c r="K307" s="189">
        <f>ROUND(E307*J307,2)</f>
        <v>0</v>
      </c>
      <c r="L307" s="190"/>
      <c r="M307" s="208" t="s">
        <v>171</v>
      </c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 t="s">
        <v>172</v>
      </c>
      <c r="AF307" s="165" t="s">
        <v>186</v>
      </c>
      <c r="AG307" s="165"/>
      <c r="AH307" s="165"/>
      <c r="AI307" s="165"/>
      <c r="AJ307" s="165"/>
      <c r="AK307" s="165"/>
      <c r="AL307" s="165"/>
      <c r="AM307" s="165">
        <v>21</v>
      </c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  <c r="AZ307" s="165"/>
      <c r="BA307" s="165"/>
      <c r="BB307" s="165"/>
      <c r="BC307" s="165"/>
      <c r="BD307" s="165"/>
      <c r="BE307" s="165"/>
      <c r="BF307" s="165"/>
      <c r="BG307" s="165"/>
      <c r="BH307" s="165"/>
    </row>
    <row r="308" spans="1:60" outlineLevel="1" x14ac:dyDescent="0.2">
      <c r="A308" s="206"/>
      <c r="B308" s="176"/>
      <c r="C308" s="288"/>
      <c r="D308" s="289"/>
      <c r="E308" s="290"/>
      <c r="F308" s="291"/>
      <c r="G308" s="292"/>
      <c r="H308" s="189"/>
      <c r="I308" s="189"/>
      <c r="J308" s="189"/>
      <c r="K308" s="189"/>
      <c r="L308" s="190"/>
      <c r="M308" s="208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/>
      <c r="AF308" s="165"/>
      <c r="AG308" s="165"/>
      <c r="AH308" s="165"/>
      <c r="AI308" s="165"/>
      <c r="AJ308" s="165"/>
      <c r="AK308" s="165"/>
      <c r="AL308" s="165"/>
      <c r="AM308" s="165"/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  <c r="AZ308" s="165"/>
      <c r="BA308" s="165"/>
      <c r="BB308" s="165"/>
      <c r="BC308" s="165"/>
      <c r="BD308" s="165"/>
      <c r="BE308" s="165"/>
      <c r="BF308" s="165"/>
      <c r="BG308" s="165"/>
      <c r="BH308" s="165"/>
    </row>
    <row r="309" spans="1:60" outlineLevel="1" x14ac:dyDescent="0.2">
      <c r="A309" s="205">
        <v>122</v>
      </c>
      <c r="B309" s="175" t="s">
        <v>401</v>
      </c>
      <c r="C309" s="199" t="s">
        <v>416</v>
      </c>
      <c r="D309" s="179" t="s">
        <v>206</v>
      </c>
      <c r="E309" s="183">
        <v>36.729999999999997</v>
      </c>
      <c r="F309" s="188"/>
      <c r="G309" s="189">
        <f>ROUND(E309*F309,2)</f>
        <v>0</v>
      </c>
      <c r="H309" s="189">
        <v>0</v>
      </c>
      <c r="I309" s="189">
        <f>ROUND(E309*H309,2)</f>
        <v>0</v>
      </c>
      <c r="J309" s="189">
        <v>0</v>
      </c>
      <c r="K309" s="189">
        <f>ROUND(E309*J309,2)</f>
        <v>0</v>
      </c>
      <c r="L309" s="190"/>
      <c r="M309" s="208" t="s">
        <v>171</v>
      </c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 t="s">
        <v>172</v>
      </c>
      <c r="AF309" s="165" t="s">
        <v>186</v>
      </c>
      <c r="AG309" s="165"/>
      <c r="AH309" s="165"/>
      <c r="AI309" s="165"/>
      <c r="AJ309" s="165"/>
      <c r="AK309" s="165"/>
      <c r="AL309" s="165"/>
      <c r="AM309" s="165">
        <v>21</v>
      </c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  <c r="AZ309" s="165"/>
      <c r="BA309" s="165"/>
      <c r="BB309" s="165"/>
      <c r="BC309" s="165"/>
      <c r="BD309" s="165"/>
      <c r="BE309" s="165"/>
      <c r="BF309" s="165"/>
      <c r="BG309" s="165"/>
      <c r="BH309" s="165"/>
    </row>
    <row r="310" spans="1:60" outlineLevel="1" x14ac:dyDescent="0.2">
      <c r="A310" s="206"/>
      <c r="B310" s="176"/>
      <c r="C310" s="288"/>
      <c r="D310" s="289"/>
      <c r="E310" s="290"/>
      <c r="F310" s="291"/>
      <c r="G310" s="292"/>
      <c r="H310" s="189"/>
      <c r="I310" s="189"/>
      <c r="J310" s="189"/>
      <c r="K310" s="189"/>
      <c r="L310" s="190"/>
      <c r="M310" s="208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/>
      <c r="AF310" s="165"/>
      <c r="AG310" s="165"/>
      <c r="AH310" s="165"/>
      <c r="AI310" s="165"/>
      <c r="AJ310" s="165"/>
      <c r="AK310" s="165"/>
      <c r="AL310" s="165"/>
      <c r="AM310" s="165"/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  <c r="AZ310" s="165"/>
      <c r="BA310" s="165"/>
      <c r="BB310" s="165"/>
      <c r="BC310" s="165"/>
      <c r="BD310" s="165"/>
      <c r="BE310" s="165"/>
      <c r="BF310" s="165"/>
      <c r="BG310" s="165"/>
      <c r="BH310" s="165"/>
    </row>
    <row r="311" spans="1:60" outlineLevel="1" x14ac:dyDescent="0.2">
      <c r="A311" s="205">
        <v>123</v>
      </c>
      <c r="B311" s="175" t="s">
        <v>403</v>
      </c>
      <c r="C311" s="199" t="s">
        <v>417</v>
      </c>
      <c r="D311" s="179" t="s">
        <v>206</v>
      </c>
      <c r="E311" s="183">
        <v>114.31</v>
      </c>
      <c r="F311" s="188"/>
      <c r="G311" s="189">
        <f>ROUND(E311*F311,2)</f>
        <v>0</v>
      </c>
      <c r="H311" s="189">
        <v>0</v>
      </c>
      <c r="I311" s="189">
        <f>ROUND(E311*H311,2)</f>
        <v>0</v>
      </c>
      <c r="J311" s="189">
        <v>0</v>
      </c>
      <c r="K311" s="189">
        <f>ROUND(E311*J311,2)</f>
        <v>0</v>
      </c>
      <c r="L311" s="190"/>
      <c r="M311" s="208" t="s">
        <v>171</v>
      </c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 t="s">
        <v>172</v>
      </c>
      <c r="AF311" s="165" t="s">
        <v>186</v>
      </c>
      <c r="AG311" s="165"/>
      <c r="AH311" s="165"/>
      <c r="AI311" s="165"/>
      <c r="AJ311" s="165"/>
      <c r="AK311" s="165"/>
      <c r="AL311" s="165"/>
      <c r="AM311" s="165">
        <v>21</v>
      </c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  <c r="AZ311" s="165"/>
      <c r="BA311" s="165"/>
      <c r="BB311" s="165"/>
      <c r="BC311" s="165"/>
      <c r="BD311" s="165"/>
      <c r="BE311" s="165"/>
      <c r="BF311" s="165"/>
      <c r="BG311" s="165"/>
      <c r="BH311" s="165"/>
    </row>
    <row r="312" spans="1:60" outlineLevel="1" x14ac:dyDescent="0.2">
      <c r="A312" s="206"/>
      <c r="B312" s="176"/>
      <c r="C312" s="288"/>
      <c r="D312" s="289"/>
      <c r="E312" s="290"/>
      <c r="F312" s="291"/>
      <c r="G312" s="292"/>
      <c r="H312" s="189"/>
      <c r="I312" s="189"/>
      <c r="J312" s="189"/>
      <c r="K312" s="189"/>
      <c r="L312" s="190"/>
      <c r="M312" s="208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  <c r="AZ312" s="165"/>
      <c r="BA312" s="165"/>
      <c r="BB312" s="165"/>
      <c r="BC312" s="165"/>
      <c r="BD312" s="165"/>
      <c r="BE312" s="165"/>
      <c r="BF312" s="165"/>
      <c r="BG312" s="165"/>
      <c r="BH312" s="165"/>
    </row>
    <row r="313" spans="1:60" outlineLevel="1" x14ac:dyDescent="0.2">
      <c r="A313" s="205">
        <v>124</v>
      </c>
      <c r="B313" s="175" t="s">
        <v>369</v>
      </c>
      <c r="C313" s="199" t="s">
        <v>418</v>
      </c>
      <c r="D313" s="179" t="s">
        <v>135</v>
      </c>
      <c r="E313" s="183">
        <v>34.97</v>
      </c>
      <c r="F313" s="188"/>
      <c r="G313" s="189">
        <f>ROUND(E313*F313,2)</f>
        <v>0</v>
      </c>
      <c r="H313" s="189">
        <v>1.2800000000000001E-3</v>
      </c>
      <c r="I313" s="189">
        <f>ROUND(E313*H313,2)</f>
        <v>0.04</v>
      </c>
      <c r="J313" s="189">
        <v>0</v>
      </c>
      <c r="K313" s="189">
        <f>ROUND(E313*J313,2)</f>
        <v>0</v>
      </c>
      <c r="L313" s="190"/>
      <c r="M313" s="208" t="s">
        <v>171</v>
      </c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 t="s">
        <v>172</v>
      </c>
      <c r="AF313" s="165" t="s">
        <v>186</v>
      </c>
      <c r="AG313" s="165"/>
      <c r="AH313" s="165"/>
      <c r="AI313" s="165"/>
      <c r="AJ313" s="165"/>
      <c r="AK313" s="165"/>
      <c r="AL313" s="165"/>
      <c r="AM313" s="165">
        <v>21</v>
      </c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  <c r="AZ313" s="165"/>
      <c r="BA313" s="165"/>
      <c r="BB313" s="165"/>
      <c r="BC313" s="165"/>
      <c r="BD313" s="165"/>
      <c r="BE313" s="165"/>
      <c r="BF313" s="165"/>
      <c r="BG313" s="165"/>
      <c r="BH313" s="165"/>
    </row>
    <row r="314" spans="1:60" outlineLevel="1" x14ac:dyDescent="0.2">
      <c r="A314" s="206"/>
      <c r="B314" s="176"/>
      <c r="C314" s="200" t="s">
        <v>419</v>
      </c>
      <c r="D314" s="180"/>
      <c r="E314" s="184">
        <v>34.97</v>
      </c>
      <c r="F314" s="189"/>
      <c r="G314" s="189"/>
      <c r="H314" s="189"/>
      <c r="I314" s="189"/>
      <c r="J314" s="189"/>
      <c r="K314" s="189"/>
      <c r="L314" s="190"/>
      <c r="M314" s="208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/>
      <c r="AF314" s="165"/>
      <c r="AG314" s="165"/>
      <c r="AH314" s="165"/>
      <c r="AI314" s="165"/>
      <c r="AJ314" s="165"/>
      <c r="AK314" s="165"/>
      <c r="AL314" s="165"/>
      <c r="AM314" s="165"/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  <c r="AZ314" s="165"/>
      <c r="BA314" s="165"/>
      <c r="BB314" s="165"/>
      <c r="BC314" s="165"/>
      <c r="BD314" s="165"/>
      <c r="BE314" s="165"/>
      <c r="BF314" s="165"/>
      <c r="BG314" s="165"/>
      <c r="BH314" s="165"/>
    </row>
    <row r="315" spans="1:60" outlineLevel="1" x14ac:dyDescent="0.2">
      <c r="A315" s="206"/>
      <c r="B315" s="176"/>
      <c r="C315" s="288"/>
      <c r="D315" s="289"/>
      <c r="E315" s="290"/>
      <c r="F315" s="291"/>
      <c r="G315" s="292"/>
      <c r="H315" s="189"/>
      <c r="I315" s="189"/>
      <c r="J315" s="189"/>
      <c r="K315" s="189"/>
      <c r="L315" s="190"/>
      <c r="M315" s="208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  <c r="AZ315" s="165"/>
      <c r="BA315" s="165"/>
      <c r="BB315" s="165"/>
      <c r="BC315" s="165"/>
      <c r="BD315" s="165"/>
      <c r="BE315" s="165"/>
      <c r="BF315" s="165"/>
      <c r="BG315" s="165"/>
      <c r="BH315" s="165"/>
    </row>
    <row r="316" spans="1:60" outlineLevel="1" x14ac:dyDescent="0.2">
      <c r="A316" s="205">
        <v>125</v>
      </c>
      <c r="B316" s="175" t="s">
        <v>378</v>
      </c>
      <c r="C316" s="199" t="s">
        <v>420</v>
      </c>
      <c r="D316" s="179" t="s">
        <v>315</v>
      </c>
      <c r="E316" s="183">
        <v>18</v>
      </c>
      <c r="F316" s="188"/>
      <c r="G316" s="189">
        <f>ROUND(E316*F316,2)</f>
        <v>0</v>
      </c>
      <c r="H316" s="189">
        <v>0</v>
      </c>
      <c r="I316" s="189">
        <f>ROUND(E316*H316,2)</f>
        <v>0</v>
      </c>
      <c r="J316" s="189">
        <v>0</v>
      </c>
      <c r="K316" s="189">
        <f>ROUND(E316*J316,2)</f>
        <v>0</v>
      </c>
      <c r="L316" s="190"/>
      <c r="M316" s="208" t="s">
        <v>171</v>
      </c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 t="s">
        <v>172</v>
      </c>
      <c r="AF316" s="165" t="s">
        <v>186</v>
      </c>
      <c r="AG316" s="165"/>
      <c r="AH316" s="165"/>
      <c r="AI316" s="165"/>
      <c r="AJ316" s="165"/>
      <c r="AK316" s="165"/>
      <c r="AL316" s="165"/>
      <c r="AM316" s="165">
        <v>21</v>
      </c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  <c r="AZ316" s="165"/>
      <c r="BA316" s="165"/>
      <c r="BB316" s="165"/>
      <c r="BC316" s="165"/>
      <c r="BD316" s="165"/>
      <c r="BE316" s="165"/>
      <c r="BF316" s="165"/>
      <c r="BG316" s="165"/>
      <c r="BH316" s="165"/>
    </row>
    <row r="317" spans="1:60" outlineLevel="1" x14ac:dyDescent="0.2">
      <c r="A317" s="206"/>
      <c r="B317" s="176"/>
      <c r="C317" s="288"/>
      <c r="D317" s="289"/>
      <c r="E317" s="290"/>
      <c r="F317" s="291"/>
      <c r="G317" s="292"/>
      <c r="H317" s="189"/>
      <c r="I317" s="189"/>
      <c r="J317" s="189"/>
      <c r="K317" s="189"/>
      <c r="L317" s="190"/>
      <c r="M317" s="208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/>
      <c r="AF317" s="165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  <c r="AZ317" s="165"/>
      <c r="BA317" s="165"/>
      <c r="BB317" s="165"/>
      <c r="BC317" s="165"/>
      <c r="BD317" s="165"/>
      <c r="BE317" s="165"/>
      <c r="BF317" s="165"/>
      <c r="BG317" s="165"/>
      <c r="BH317" s="165"/>
    </row>
    <row r="318" spans="1:60" outlineLevel="1" x14ac:dyDescent="0.2">
      <c r="A318" s="205">
        <v>126</v>
      </c>
      <c r="B318" s="175" t="s">
        <v>380</v>
      </c>
      <c r="C318" s="199" t="s">
        <v>421</v>
      </c>
      <c r="D318" s="179" t="s">
        <v>315</v>
      </c>
      <c r="E318" s="183">
        <v>1</v>
      </c>
      <c r="F318" s="188"/>
      <c r="G318" s="189">
        <f>ROUND(E318*F318,2)</f>
        <v>0</v>
      </c>
      <c r="H318" s="189">
        <v>0</v>
      </c>
      <c r="I318" s="189">
        <f>ROUND(E318*H318,2)</f>
        <v>0</v>
      </c>
      <c r="J318" s="189">
        <v>0</v>
      </c>
      <c r="K318" s="189">
        <f>ROUND(E318*J318,2)</f>
        <v>0</v>
      </c>
      <c r="L318" s="190"/>
      <c r="M318" s="208" t="s">
        <v>171</v>
      </c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 t="s">
        <v>172</v>
      </c>
      <c r="AF318" s="165" t="s">
        <v>186</v>
      </c>
      <c r="AG318" s="165"/>
      <c r="AH318" s="165"/>
      <c r="AI318" s="165"/>
      <c r="AJ318" s="165"/>
      <c r="AK318" s="165"/>
      <c r="AL318" s="165"/>
      <c r="AM318" s="165">
        <v>21</v>
      </c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  <c r="AZ318" s="165"/>
      <c r="BA318" s="165"/>
      <c r="BB318" s="165"/>
      <c r="BC318" s="165"/>
      <c r="BD318" s="165"/>
      <c r="BE318" s="165"/>
      <c r="BF318" s="165"/>
      <c r="BG318" s="165"/>
      <c r="BH318" s="165"/>
    </row>
    <row r="319" spans="1:60" outlineLevel="1" x14ac:dyDescent="0.2">
      <c r="A319" s="206"/>
      <c r="B319" s="176"/>
      <c r="C319" s="288"/>
      <c r="D319" s="289"/>
      <c r="E319" s="290"/>
      <c r="F319" s="291"/>
      <c r="G319" s="292"/>
      <c r="H319" s="189"/>
      <c r="I319" s="189"/>
      <c r="J319" s="189"/>
      <c r="K319" s="189"/>
      <c r="L319" s="190"/>
      <c r="M319" s="208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/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  <c r="AZ319" s="165"/>
      <c r="BA319" s="165"/>
      <c r="BB319" s="165"/>
      <c r="BC319" s="165"/>
      <c r="BD319" s="165"/>
      <c r="BE319" s="165"/>
      <c r="BF319" s="165"/>
      <c r="BG319" s="165"/>
      <c r="BH319" s="165"/>
    </row>
    <row r="320" spans="1:60" outlineLevel="1" x14ac:dyDescent="0.2">
      <c r="A320" s="205">
        <v>127</v>
      </c>
      <c r="B320" s="175" t="s">
        <v>382</v>
      </c>
      <c r="C320" s="199" t="s">
        <v>422</v>
      </c>
      <c r="D320" s="179" t="s">
        <v>206</v>
      </c>
      <c r="E320" s="183">
        <v>33.299999999999997</v>
      </c>
      <c r="F320" s="188"/>
      <c r="G320" s="189">
        <f>ROUND(E320*F320,2)</f>
        <v>0</v>
      </c>
      <c r="H320" s="189">
        <v>1.17E-3</v>
      </c>
      <c r="I320" s="189">
        <f>ROUND(E320*H320,2)</f>
        <v>0.04</v>
      </c>
      <c r="J320" s="189">
        <v>0</v>
      </c>
      <c r="K320" s="189">
        <f>ROUND(E320*J320,2)</f>
        <v>0</v>
      </c>
      <c r="L320" s="190"/>
      <c r="M320" s="208" t="s">
        <v>171</v>
      </c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 t="s">
        <v>172</v>
      </c>
      <c r="AF320" s="165" t="s">
        <v>186</v>
      </c>
      <c r="AG320" s="165"/>
      <c r="AH320" s="165"/>
      <c r="AI320" s="165"/>
      <c r="AJ320" s="165"/>
      <c r="AK320" s="165"/>
      <c r="AL320" s="165"/>
      <c r="AM320" s="165">
        <v>21</v>
      </c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  <c r="AZ320" s="165"/>
      <c r="BA320" s="165"/>
      <c r="BB320" s="165"/>
      <c r="BC320" s="165"/>
      <c r="BD320" s="165"/>
      <c r="BE320" s="165"/>
      <c r="BF320" s="165"/>
      <c r="BG320" s="165"/>
      <c r="BH320" s="165"/>
    </row>
    <row r="321" spans="1:60" outlineLevel="1" x14ac:dyDescent="0.2">
      <c r="A321" s="206"/>
      <c r="B321" s="176"/>
      <c r="C321" s="288"/>
      <c r="D321" s="289"/>
      <c r="E321" s="290"/>
      <c r="F321" s="291"/>
      <c r="G321" s="292"/>
      <c r="H321" s="189"/>
      <c r="I321" s="189"/>
      <c r="J321" s="189"/>
      <c r="K321" s="189"/>
      <c r="L321" s="190"/>
      <c r="M321" s="208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/>
      <c r="AF321" s="165"/>
      <c r="AG321" s="165"/>
      <c r="AH321" s="165"/>
      <c r="AI321" s="165"/>
      <c r="AJ321" s="165"/>
      <c r="AK321" s="165"/>
      <c r="AL321" s="165"/>
      <c r="AM321" s="165"/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  <c r="AZ321" s="165"/>
      <c r="BA321" s="165"/>
      <c r="BB321" s="165"/>
      <c r="BC321" s="165"/>
      <c r="BD321" s="165"/>
      <c r="BE321" s="165"/>
      <c r="BF321" s="165"/>
      <c r="BG321" s="165"/>
      <c r="BH321" s="165"/>
    </row>
    <row r="322" spans="1:60" outlineLevel="1" x14ac:dyDescent="0.2">
      <c r="A322" s="205">
        <v>128</v>
      </c>
      <c r="B322" s="175" t="s">
        <v>384</v>
      </c>
      <c r="C322" s="199" t="s">
        <v>423</v>
      </c>
      <c r="D322" s="179" t="s">
        <v>206</v>
      </c>
      <c r="E322" s="183">
        <v>3.58</v>
      </c>
      <c r="F322" s="188"/>
      <c r="G322" s="189">
        <f>ROUND(E322*F322,2)</f>
        <v>0</v>
      </c>
      <c r="H322" s="189">
        <v>1E-3</v>
      </c>
      <c r="I322" s="189">
        <f>ROUND(E322*H322,2)</f>
        <v>0</v>
      </c>
      <c r="J322" s="189">
        <v>0</v>
      </c>
      <c r="K322" s="189">
        <f>ROUND(E322*J322,2)</f>
        <v>0</v>
      </c>
      <c r="L322" s="190"/>
      <c r="M322" s="208" t="s">
        <v>171</v>
      </c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 t="s">
        <v>172</v>
      </c>
      <c r="AF322" s="165" t="s">
        <v>186</v>
      </c>
      <c r="AG322" s="165"/>
      <c r="AH322" s="165"/>
      <c r="AI322" s="165"/>
      <c r="AJ322" s="165"/>
      <c r="AK322" s="165"/>
      <c r="AL322" s="165"/>
      <c r="AM322" s="165">
        <v>21</v>
      </c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  <c r="AZ322" s="165"/>
      <c r="BA322" s="165"/>
      <c r="BB322" s="165"/>
      <c r="BC322" s="165"/>
      <c r="BD322" s="165"/>
      <c r="BE322" s="165"/>
      <c r="BF322" s="165"/>
      <c r="BG322" s="165"/>
      <c r="BH322" s="165"/>
    </row>
    <row r="323" spans="1:60" outlineLevel="1" x14ac:dyDescent="0.2">
      <c r="A323" s="206"/>
      <c r="B323" s="176"/>
      <c r="C323" s="288"/>
      <c r="D323" s="289"/>
      <c r="E323" s="290"/>
      <c r="F323" s="291"/>
      <c r="G323" s="292"/>
      <c r="H323" s="189"/>
      <c r="I323" s="189"/>
      <c r="J323" s="189"/>
      <c r="K323" s="189"/>
      <c r="L323" s="190"/>
      <c r="M323" s="208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/>
      <c r="AF323" s="165"/>
      <c r="AG323" s="165"/>
      <c r="AH323" s="165"/>
      <c r="AI323" s="165"/>
      <c r="AJ323" s="165"/>
      <c r="AK323" s="165"/>
      <c r="AL323" s="165"/>
      <c r="AM323" s="165"/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  <c r="AZ323" s="165"/>
      <c r="BA323" s="165"/>
      <c r="BB323" s="165"/>
      <c r="BC323" s="165"/>
      <c r="BD323" s="165"/>
      <c r="BE323" s="165"/>
      <c r="BF323" s="165"/>
      <c r="BG323" s="165"/>
      <c r="BH323" s="165"/>
    </row>
    <row r="324" spans="1:60" outlineLevel="1" x14ac:dyDescent="0.2">
      <c r="A324" s="205">
        <v>129</v>
      </c>
      <c r="B324" s="175" t="s">
        <v>386</v>
      </c>
      <c r="C324" s="199" t="s">
        <v>424</v>
      </c>
      <c r="D324" s="179" t="s">
        <v>206</v>
      </c>
      <c r="E324" s="183">
        <v>1155.28</v>
      </c>
      <c r="F324" s="188"/>
      <c r="G324" s="189">
        <f>ROUND(E324*F324,2)</f>
        <v>0</v>
      </c>
      <c r="H324" s="189">
        <v>0</v>
      </c>
      <c r="I324" s="189">
        <f>ROUND(E324*H324,2)</f>
        <v>0</v>
      </c>
      <c r="J324" s="189">
        <v>0</v>
      </c>
      <c r="K324" s="189">
        <f>ROUND(E324*J324,2)</f>
        <v>0</v>
      </c>
      <c r="L324" s="190"/>
      <c r="M324" s="208" t="s">
        <v>171</v>
      </c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 t="s">
        <v>172</v>
      </c>
      <c r="AF324" s="165" t="s">
        <v>186</v>
      </c>
      <c r="AG324" s="165"/>
      <c r="AH324" s="165"/>
      <c r="AI324" s="165"/>
      <c r="AJ324" s="165"/>
      <c r="AK324" s="165"/>
      <c r="AL324" s="165"/>
      <c r="AM324" s="165">
        <v>21</v>
      </c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  <c r="AZ324" s="165"/>
      <c r="BA324" s="165"/>
      <c r="BB324" s="165"/>
      <c r="BC324" s="165"/>
      <c r="BD324" s="165"/>
      <c r="BE324" s="165"/>
      <c r="BF324" s="165"/>
      <c r="BG324" s="165"/>
      <c r="BH324" s="165"/>
    </row>
    <row r="325" spans="1:60" outlineLevel="1" x14ac:dyDescent="0.2">
      <c r="A325" s="206"/>
      <c r="B325" s="176"/>
      <c r="C325" s="288"/>
      <c r="D325" s="289"/>
      <c r="E325" s="290"/>
      <c r="F325" s="291"/>
      <c r="G325" s="292"/>
      <c r="H325" s="189"/>
      <c r="I325" s="189"/>
      <c r="J325" s="189"/>
      <c r="K325" s="189"/>
      <c r="L325" s="190"/>
      <c r="M325" s="208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/>
      <c r="AF325" s="165"/>
      <c r="AG325" s="165"/>
      <c r="AH325" s="165"/>
      <c r="AI325" s="165"/>
      <c r="AJ325" s="165"/>
      <c r="AK325" s="165"/>
      <c r="AL325" s="165"/>
      <c r="AM325" s="165"/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  <c r="AZ325" s="165"/>
      <c r="BA325" s="165"/>
      <c r="BB325" s="165"/>
      <c r="BC325" s="165"/>
      <c r="BD325" s="165"/>
      <c r="BE325" s="165"/>
      <c r="BF325" s="165"/>
      <c r="BG325" s="165"/>
      <c r="BH325" s="165"/>
    </row>
    <row r="326" spans="1:60" x14ac:dyDescent="0.2">
      <c r="A326" s="204" t="s">
        <v>162</v>
      </c>
      <c r="B326" s="174" t="s">
        <v>91</v>
      </c>
      <c r="C326" s="198" t="s">
        <v>92</v>
      </c>
      <c r="D326" s="178"/>
      <c r="E326" s="182"/>
      <c r="F326" s="293">
        <f>SUM(G327:G349)</f>
        <v>0</v>
      </c>
      <c r="G326" s="294"/>
      <c r="H326" s="186"/>
      <c r="I326" s="186">
        <f>SUM(I327:I349)</f>
        <v>5.75</v>
      </c>
      <c r="J326" s="186"/>
      <c r="K326" s="186">
        <f>SUM(K327:K349)</f>
        <v>0</v>
      </c>
      <c r="L326" s="187"/>
      <c r="M326" s="207"/>
      <c r="AE326" t="s">
        <v>163</v>
      </c>
    </row>
    <row r="327" spans="1:60" outlineLevel="1" x14ac:dyDescent="0.2">
      <c r="A327" s="205">
        <v>130</v>
      </c>
      <c r="B327" s="175" t="s">
        <v>425</v>
      </c>
      <c r="C327" s="199" t="s">
        <v>426</v>
      </c>
      <c r="D327" s="179" t="s">
        <v>206</v>
      </c>
      <c r="E327" s="183">
        <v>231.48</v>
      </c>
      <c r="F327" s="188"/>
      <c r="G327" s="189">
        <f>ROUND(E327*F327,2)</f>
        <v>0</v>
      </c>
      <c r="H327" s="189">
        <v>1.58E-3</v>
      </c>
      <c r="I327" s="189">
        <f>ROUND(E327*H327,2)</f>
        <v>0.37</v>
      </c>
      <c r="J327" s="189">
        <v>0</v>
      </c>
      <c r="K327" s="189">
        <f>ROUND(E327*J327,2)</f>
        <v>0</v>
      </c>
      <c r="L327" s="190"/>
      <c r="M327" s="208" t="s">
        <v>171</v>
      </c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 t="s">
        <v>172</v>
      </c>
      <c r="AF327" s="165" t="s">
        <v>427</v>
      </c>
      <c r="AG327" s="165"/>
      <c r="AH327" s="165"/>
      <c r="AI327" s="165"/>
      <c r="AJ327" s="165"/>
      <c r="AK327" s="165"/>
      <c r="AL327" s="165"/>
      <c r="AM327" s="165">
        <v>21</v>
      </c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  <c r="AZ327" s="165"/>
      <c r="BA327" s="165"/>
      <c r="BB327" s="165"/>
      <c r="BC327" s="165"/>
      <c r="BD327" s="165"/>
      <c r="BE327" s="165"/>
      <c r="BF327" s="165"/>
      <c r="BG327" s="165"/>
      <c r="BH327" s="165"/>
    </row>
    <row r="328" spans="1:60" outlineLevel="1" x14ac:dyDescent="0.2">
      <c r="A328" s="206"/>
      <c r="B328" s="176"/>
      <c r="C328" s="200" t="s">
        <v>428</v>
      </c>
      <c r="D328" s="180"/>
      <c r="E328" s="184">
        <v>231.48</v>
      </c>
      <c r="F328" s="189"/>
      <c r="G328" s="189"/>
      <c r="H328" s="189"/>
      <c r="I328" s="189"/>
      <c r="J328" s="189"/>
      <c r="K328" s="189"/>
      <c r="L328" s="190"/>
      <c r="M328" s="208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  <c r="AZ328" s="165"/>
      <c r="BA328" s="165"/>
      <c r="BB328" s="165"/>
      <c r="BC328" s="165"/>
      <c r="BD328" s="165"/>
      <c r="BE328" s="165"/>
      <c r="BF328" s="165"/>
      <c r="BG328" s="165"/>
      <c r="BH328" s="165"/>
    </row>
    <row r="329" spans="1:60" outlineLevel="1" x14ac:dyDescent="0.2">
      <c r="A329" s="206"/>
      <c r="B329" s="176"/>
      <c r="C329" s="288"/>
      <c r="D329" s="289"/>
      <c r="E329" s="290"/>
      <c r="F329" s="291"/>
      <c r="G329" s="292"/>
      <c r="H329" s="189"/>
      <c r="I329" s="189"/>
      <c r="J329" s="189"/>
      <c r="K329" s="189"/>
      <c r="L329" s="190"/>
      <c r="M329" s="208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/>
      <c r="AF329" s="165"/>
      <c r="AG329" s="165"/>
      <c r="AH329" s="165"/>
      <c r="AI329" s="165"/>
      <c r="AJ329" s="165"/>
      <c r="AK329" s="165"/>
      <c r="AL329" s="165"/>
      <c r="AM329" s="165"/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5"/>
      <c r="AX329" s="165"/>
      <c r="AY329" s="165"/>
      <c r="AZ329" s="165"/>
      <c r="BA329" s="165"/>
      <c r="BB329" s="165"/>
      <c r="BC329" s="165"/>
      <c r="BD329" s="165"/>
      <c r="BE329" s="165"/>
      <c r="BF329" s="165"/>
      <c r="BG329" s="165"/>
      <c r="BH329" s="165"/>
    </row>
    <row r="330" spans="1:60" outlineLevel="1" x14ac:dyDescent="0.2">
      <c r="A330" s="205">
        <v>131</v>
      </c>
      <c r="B330" s="175" t="s">
        <v>429</v>
      </c>
      <c r="C330" s="199" t="s">
        <v>430</v>
      </c>
      <c r="D330" s="179" t="s">
        <v>196</v>
      </c>
      <c r="E330" s="183">
        <v>5.7461000000000002</v>
      </c>
      <c r="F330" s="188"/>
      <c r="G330" s="189">
        <f>ROUND(E330*F330,2)</f>
        <v>0</v>
      </c>
      <c r="H330" s="189">
        <v>0</v>
      </c>
      <c r="I330" s="189">
        <f>ROUND(E330*H330,2)</f>
        <v>0</v>
      </c>
      <c r="J330" s="189">
        <v>0</v>
      </c>
      <c r="K330" s="189">
        <f>ROUND(E330*J330,2)</f>
        <v>0</v>
      </c>
      <c r="L330" s="190"/>
      <c r="M330" s="208" t="s">
        <v>171</v>
      </c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 t="s">
        <v>172</v>
      </c>
      <c r="AF330" s="165" t="s">
        <v>427</v>
      </c>
      <c r="AG330" s="165"/>
      <c r="AH330" s="165"/>
      <c r="AI330" s="165"/>
      <c r="AJ330" s="165"/>
      <c r="AK330" s="165"/>
      <c r="AL330" s="165"/>
      <c r="AM330" s="165">
        <v>21</v>
      </c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  <c r="AZ330" s="165"/>
      <c r="BA330" s="165"/>
      <c r="BB330" s="165"/>
      <c r="BC330" s="165"/>
      <c r="BD330" s="165"/>
      <c r="BE330" s="165"/>
      <c r="BF330" s="165"/>
      <c r="BG330" s="165"/>
      <c r="BH330" s="165"/>
    </row>
    <row r="331" spans="1:60" outlineLevel="1" x14ac:dyDescent="0.2">
      <c r="A331" s="206"/>
      <c r="B331" s="176"/>
      <c r="C331" s="288"/>
      <c r="D331" s="289"/>
      <c r="E331" s="290"/>
      <c r="F331" s="291"/>
      <c r="G331" s="292"/>
      <c r="H331" s="189"/>
      <c r="I331" s="189"/>
      <c r="J331" s="189"/>
      <c r="K331" s="189"/>
      <c r="L331" s="190"/>
      <c r="M331" s="208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  <c r="AZ331" s="165"/>
      <c r="BA331" s="165"/>
      <c r="BB331" s="165"/>
      <c r="BC331" s="165"/>
      <c r="BD331" s="165"/>
      <c r="BE331" s="165"/>
      <c r="BF331" s="165"/>
      <c r="BG331" s="165"/>
      <c r="BH331" s="165"/>
    </row>
    <row r="332" spans="1:60" ht="22.5" outlineLevel="1" x14ac:dyDescent="0.2">
      <c r="A332" s="205">
        <v>132</v>
      </c>
      <c r="B332" s="175" t="s">
        <v>431</v>
      </c>
      <c r="C332" s="199" t="s">
        <v>432</v>
      </c>
      <c r="D332" s="179" t="s">
        <v>206</v>
      </c>
      <c r="E332" s="183">
        <v>185.977</v>
      </c>
      <c r="F332" s="188"/>
      <c r="G332" s="189">
        <f>ROUND(E332*F332,2)</f>
        <v>0</v>
      </c>
      <c r="H332" s="189">
        <v>7.1700000000000002E-3</v>
      </c>
      <c r="I332" s="189">
        <f>ROUND(E332*H332,2)</f>
        <v>1.33</v>
      </c>
      <c r="J332" s="189">
        <v>0</v>
      </c>
      <c r="K332" s="189">
        <f>ROUND(E332*J332,2)</f>
        <v>0</v>
      </c>
      <c r="L332" s="190"/>
      <c r="M332" s="208" t="s">
        <v>171</v>
      </c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 t="s">
        <v>172</v>
      </c>
      <c r="AF332" s="165" t="s">
        <v>433</v>
      </c>
      <c r="AG332" s="165"/>
      <c r="AH332" s="165"/>
      <c r="AI332" s="165"/>
      <c r="AJ332" s="165"/>
      <c r="AK332" s="165"/>
      <c r="AL332" s="165"/>
      <c r="AM332" s="165">
        <v>21</v>
      </c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  <c r="AZ332" s="165"/>
      <c r="BA332" s="165"/>
      <c r="BB332" s="165"/>
      <c r="BC332" s="165"/>
      <c r="BD332" s="165"/>
      <c r="BE332" s="165"/>
      <c r="BF332" s="165"/>
      <c r="BG332" s="165"/>
      <c r="BH332" s="165"/>
    </row>
    <row r="333" spans="1:60" outlineLevel="1" x14ac:dyDescent="0.2">
      <c r="A333" s="206"/>
      <c r="B333" s="176"/>
      <c r="C333" s="200" t="s">
        <v>434</v>
      </c>
      <c r="D333" s="180"/>
      <c r="E333" s="184">
        <v>185.98</v>
      </c>
      <c r="F333" s="189"/>
      <c r="G333" s="189"/>
      <c r="H333" s="189"/>
      <c r="I333" s="189"/>
      <c r="J333" s="189"/>
      <c r="K333" s="189"/>
      <c r="L333" s="190"/>
      <c r="M333" s="208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  <c r="AZ333" s="165"/>
      <c r="BA333" s="165"/>
      <c r="BB333" s="165"/>
      <c r="BC333" s="165"/>
      <c r="BD333" s="165"/>
      <c r="BE333" s="165"/>
      <c r="BF333" s="165"/>
      <c r="BG333" s="165"/>
      <c r="BH333" s="165"/>
    </row>
    <row r="334" spans="1:60" outlineLevel="1" x14ac:dyDescent="0.2">
      <c r="A334" s="206"/>
      <c r="B334" s="176"/>
      <c r="C334" s="288"/>
      <c r="D334" s="289"/>
      <c r="E334" s="290"/>
      <c r="F334" s="291"/>
      <c r="G334" s="292"/>
      <c r="H334" s="189"/>
      <c r="I334" s="189"/>
      <c r="J334" s="189"/>
      <c r="K334" s="189"/>
      <c r="L334" s="190"/>
      <c r="M334" s="208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  <c r="AZ334" s="165"/>
      <c r="BA334" s="165"/>
      <c r="BB334" s="165"/>
      <c r="BC334" s="165"/>
      <c r="BD334" s="165"/>
      <c r="BE334" s="165"/>
      <c r="BF334" s="165"/>
      <c r="BG334" s="165"/>
      <c r="BH334" s="165"/>
    </row>
    <row r="335" spans="1:60" ht="22.5" outlineLevel="1" x14ac:dyDescent="0.2">
      <c r="A335" s="205">
        <v>133</v>
      </c>
      <c r="B335" s="175" t="s">
        <v>431</v>
      </c>
      <c r="C335" s="199" t="s">
        <v>435</v>
      </c>
      <c r="D335" s="179" t="s">
        <v>206</v>
      </c>
      <c r="E335" s="183">
        <v>127.31399999999999</v>
      </c>
      <c r="F335" s="188"/>
      <c r="G335" s="189">
        <f>ROUND(E335*F335,2)</f>
        <v>0</v>
      </c>
      <c r="H335" s="189">
        <v>7.1700000000000002E-3</v>
      </c>
      <c r="I335" s="189">
        <f>ROUND(E335*H335,2)</f>
        <v>0.91</v>
      </c>
      <c r="J335" s="189">
        <v>0</v>
      </c>
      <c r="K335" s="189">
        <f>ROUND(E335*J335,2)</f>
        <v>0</v>
      </c>
      <c r="L335" s="190"/>
      <c r="M335" s="208" t="s">
        <v>171</v>
      </c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/>
      <c r="AD335" s="165"/>
      <c r="AE335" s="165" t="s">
        <v>172</v>
      </c>
      <c r="AF335" s="165" t="s">
        <v>186</v>
      </c>
      <c r="AG335" s="165"/>
      <c r="AH335" s="165"/>
      <c r="AI335" s="165"/>
      <c r="AJ335" s="165"/>
      <c r="AK335" s="165"/>
      <c r="AL335" s="165"/>
      <c r="AM335" s="165">
        <v>21</v>
      </c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  <c r="AZ335" s="165"/>
      <c r="BA335" s="165"/>
      <c r="BB335" s="165"/>
      <c r="BC335" s="165"/>
      <c r="BD335" s="165"/>
      <c r="BE335" s="165"/>
      <c r="BF335" s="165"/>
      <c r="BG335" s="165"/>
      <c r="BH335" s="165"/>
    </row>
    <row r="336" spans="1:60" outlineLevel="1" x14ac:dyDescent="0.2">
      <c r="A336" s="206"/>
      <c r="B336" s="176"/>
      <c r="C336" s="200" t="s">
        <v>436</v>
      </c>
      <c r="D336" s="180"/>
      <c r="E336" s="184">
        <v>127.31</v>
      </c>
      <c r="F336" s="189"/>
      <c r="G336" s="189"/>
      <c r="H336" s="189"/>
      <c r="I336" s="189"/>
      <c r="J336" s="189"/>
      <c r="K336" s="189"/>
      <c r="L336" s="190"/>
      <c r="M336" s="208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/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  <c r="AZ336" s="165"/>
      <c r="BA336" s="165"/>
      <c r="BB336" s="165"/>
      <c r="BC336" s="165"/>
      <c r="BD336" s="165"/>
      <c r="BE336" s="165"/>
      <c r="BF336" s="165"/>
      <c r="BG336" s="165"/>
      <c r="BH336" s="165"/>
    </row>
    <row r="337" spans="1:60" outlineLevel="1" x14ac:dyDescent="0.2">
      <c r="A337" s="206"/>
      <c r="B337" s="176"/>
      <c r="C337" s="288"/>
      <c r="D337" s="289"/>
      <c r="E337" s="290"/>
      <c r="F337" s="291"/>
      <c r="G337" s="292"/>
      <c r="H337" s="189"/>
      <c r="I337" s="189"/>
      <c r="J337" s="189"/>
      <c r="K337" s="189"/>
      <c r="L337" s="190"/>
      <c r="M337" s="208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/>
      <c r="AF337" s="165"/>
      <c r="AG337" s="165"/>
      <c r="AH337" s="165"/>
      <c r="AI337" s="165"/>
      <c r="AJ337" s="165"/>
      <c r="AK337" s="165"/>
      <c r="AL337" s="165"/>
      <c r="AM337" s="165"/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  <c r="AZ337" s="165"/>
      <c r="BA337" s="165"/>
      <c r="BB337" s="165"/>
      <c r="BC337" s="165"/>
      <c r="BD337" s="165"/>
      <c r="BE337" s="165"/>
      <c r="BF337" s="165"/>
      <c r="BG337" s="165"/>
      <c r="BH337" s="165"/>
    </row>
    <row r="338" spans="1:60" ht="22.5" outlineLevel="1" x14ac:dyDescent="0.2">
      <c r="A338" s="205">
        <v>134</v>
      </c>
      <c r="B338" s="175" t="s">
        <v>431</v>
      </c>
      <c r="C338" s="199" t="s">
        <v>437</v>
      </c>
      <c r="D338" s="179" t="s">
        <v>206</v>
      </c>
      <c r="E338" s="183">
        <v>254.62799999999999</v>
      </c>
      <c r="F338" s="188"/>
      <c r="G338" s="189">
        <f>ROUND(E338*F338,2)</f>
        <v>0</v>
      </c>
      <c r="H338" s="189">
        <v>7.1700000000000002E-3</v>
      </c>
      <c r="I338" s="189">
        <f>ROUND(E338*H338,2)</f>
        <v>1.83</v>
      </c>
      <c r="J338" s="189">
        <v>0</v>
      </c>
      <c r="K338" s="189">
        <f>ROUND(E338*J338,2)</f>
        <v>0</v>
      </c>
      <c r="L338" s="190"/>
      <c r="M338" s="208" t="s">
        <v>171</v>
      </c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 t="s">
        <v>172</v>
      </c>
      <c r="AF338" s="165" t="s">
        <v>186</v>
      </c>
      <c r="AG338" s="165"/>
      <c r="AH338" s="165"/>
      <c r="AI338" s="165"/>
      <c r="AJ338" s="165"/>
      <c r="AK338" s="165"/>
      <c r="AL338" s="165"/>
      <c r="AM338" s="165">
        <v>21</v>
      </c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  <c r="AZ338" s="165"/>
      <c r="BA338" s="165"/>
      <c r="BB338" s="165"/>
      <c r="BC338" s="165"/>
      <c r="BD338" s="165"/>
      <c r="BE338" s="165"/>
      <c r="BF338" s="165"/>
      <c r="BG338" s="165"/>
      <c r="BH338" s="165"/>
    </row>
    <row r="339" spans="1:60" outlineLevel="1" x14ac:dyDescent="0.2">
      <c r="A339" s="206"/>
      <c r="B339" s="176"/>
      <c r="C339" s="200" t="s">
        <v>438</v>
      </c>
      <c r="D339" s="180"/>
      <c r="E339" s="184">
        <v>254.63</v>
      </c>
      <c r="F339" s="189"/>
      <c r="G339" s="189"/>
      <c r="H339" s="189"/>
      <c r="I339" s="189"/>
      <c r="J339" s="189"/>
      <c r="K339" s="189"/>
      <c r="L339" s="190"/>
      <c r="M339" s="208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  <c r="AA339" s="165"/>
      <c r="AB339" s="165"/>
      <c r="AC339" s="165"/>
      <c r="AD339" s="165"/>
      <c r="AE339" s="165"/>
      <c r="AF339" s="165"/>
      <c r="AG339" s="165"/>
      <c r="AH339" s="165"/>
      <c r="AI339" s="165"/>
      <c r="AJ339" s="165"/>
      <c r="AK339" s="165"/>
      <c r="AL339" s="165"/>
      <c r="AM339" s="165"/>
      <c r="AN339" s="165"/>
      <c r="AO339" s="165"/>
      <c r="AP339" s="165"/>
      <c r="AQ339" s="165"/>
      <c r="AR339" s="165"/>
      <c r="AS339" s="165"/>
      <c r="AT339" s="165"/>
      <c r="AU339" s="165"/>
      <c r="AV339" s="165"/>
      <c r="AW339" s="165"/>
      <c r="AX339" s="165"/>
      <c r="AY339" s="165"/>
      <c r="AZ339" s="165"/>
      <c r="BA339" s="165"/>
      <c r="BB339" s="165"/>
      <c r="BC339" s="165"/>
      <c r="BD339" s="165"/>
      <c r="BE339" s="165"/>
      <c r="BF339" s="165"/>
      <c r="BG339" s="165"/>
      <c r="BH339" s="165"/>
    </row>
    <row r="340" spans="1:60" outlineLevel="1" x14ac:dyDescent="0.2">
      <c r="A340" s="206"/>
      <c r="B340" s="176"/>
      <c r="C340" s="288"/>
      <c r="D340" s="289"/>
      <c r="E340" s="290"/>
      <c r="F340" s="291"/>
      <c r="G340" s="292"/>
      <c r="H340" s="189"/>
      <c r="I340" s="189"/>
      <c r="J340" s="189"/>
      <c r="K340" s="189"/>
      <c r="L340" s="190"/>
      <c r="M340" s="208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/>
      <c r="AF340" s="165"/>
      <c r="AG340" s="165"/>
      <c r="AH340" s="165"/>
      <c r="AI340" s="165"/>
      <c r="AJ340" s="165"/>
      <c r="AK340" s="165"/>
      <c r="AL340" s="165"/>
      <c r="AM340" s="165"/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  <c r="AZ340" s="165"/>
      <c r="BA340" s="165"/>
      <c r="BB340" s="165"/>
      <c r="BC340" s="165"/>
      <c r="BD340" s="165"/>
      <c r="BE340" s="165"/>
      <c r="BF340" s="165"/>
      <c r="BG340" s="165"/>
      <c r="BH340" s="165"/>
    </row>
    <row r="341" spans="1:60" ht="22.5" outlineLevel="1" x14ac:dyDescent="0.2">
      <c r="A341" s="205">
        <v>135</v>
      </c>
      <c r="B341" s="175" t="s">
        <v>431</v>
      </c>
      <c r="C341" s="199" t="s">
        <v>439</v>
      </c>
      <c r="D341" s="179" t="s">
        <v>206</v>
      </c>
      <c r="E341" s="183">
        <v>149.13800000000001</v>
      </c>
      <c r="F341" s="188"/>
      <c r="G341" s="189">
        <f>ROUND(E341*F341,2)</f>
        <v>0</v>
      </c>
      <c r="H341" s="189">
        <v>7.1700000000000002E-3</v>
      </c>
      <c r="I341" s="189">
        <f>ROUND(E341*H341,2)</f>
        <v>1.07</v>
      </c>
      <c r="J341" s="189">
        <v>0</v>
      </c>
      <c r="K341" s="189">
        <f>ROUND(E341*J341,2)</f>
        <v>0</v>
      </c>
      <c r="L341" s="190"/>
      <c r="M341" s="208" t="s">
        <v>171</v>
      </c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 t="s">
        <v>172</v>
      </c>
      <c r="AF341" s="165" t="s">
        <v>186</v>
      </c>
      <c r="AG341" s="165"/>
      <c r="AH341" s="165"/>
      <c r="AI341" s="165"/>
      <c r="AJ341" s="165"/>
      <c r="AK341" s="165"/>
      <c r="AL341" s="165"/>
      <c r="AM341" s="165">
        <v>21</v>
      </c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  <c r="AZ341" s="165"/>
      <c r="BA341" s="165"/>
      <c r="BB341" s="165"/>
      <c r="BC341" s="165"/>
      <c r="BD341" s="165"/>
      <c r="BE341" s="165"/>
      <c r="BF341" s="165"/>
      <c r="BG341" s="165"/>
      <c r="BH341" s="165"/>
    </row>
    <row r="342" spans="1:60" outlineLevel="1" x14ac:dyDescent="0.2">
      <c r="A342" s="206"/>
      <c r="B342" s="176"/>
      <c r="C342" s="200" t="s">
        <v>440</v>
      </c>
      <c r="D342" s="180"/>
      <c r="E342" s="184">
        <v>149.13999999999999</v>
      </c>
      <c r="F342" s="189"/>
      <c r="G342" s="189"/>
      <c r="H342" s="189"/>
      <c r="I342" s="189"/>
      <c r="J342" s="189"/>
      <c r="K342" s="189"/>
      <c r="L342" s="190"/>
      <c r="M342" s="208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  <c r="AZ342" s="165"/>
      <c r="BA342" s="165"/>
      <c r="BB342" s="165"/>
      <c r="BC342" s="165"/>
      <c r="BD342" s="165"/>
      <c r="BE342" s="165"/>
      <c r="BF342" s="165"/>
      <c r="BG342" s="165"/>
      <c r="BH342" s="165"/>
    </row>
    <row r="343" spans="1:60" outlineLevel="1" x14ac:dyDescent="0.2">
      <c r="A343" s="206"/>
      <c r="B343" s="176"/>
      <c r="C343" s="288"/>
      <c r="D343" s="289"/>
      <c r="E343" s="290"/>
      <c r="F343" s="291"/>
      <c r="G343" s="292"/>
      <c r="H343" s="189"/>
      <c r="I343" s="189"/>
      <c r="J343" s="189"/>
      <c r="K343" s="189"/>
      <c r="L343" s="190"/>
      <c r="M343" s="208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  <c r="AZ343" s="165"/>
      <c r="BA343" s="165"/>
      <c r="BB343" s="165"/>
      <c r="BC343" s="165"/>
      <c r="BD343" s="165"/>
      <c r="BE343" s="165"/>
      <c r="BF343" s="165"/>
      <c r="BG343" s="165"/>
      <c r="BH343" s="165"/>
    </row>
    <row r="344" spans="1:60" outlineLevel="1" x14ac:dyDescent="0.2">
      <c r="A344" s="205">
        <v>136</v>
      </c>
      <c r="B344" s="175" t="s">
        <v>425</v>
      </c>
      <c r="C344" s="199" t="s">
        <v>441</v>
      </c>
      <c r="D344" s="179" t="s">
        <v>206</v>
      </c>
      <c r="E344" s="183">
        <v>35.619999999999997</v>
      </c>
      <c r="F344" s="188"/>
      <c r="G344" s="189">
        <f>ROUND(E344*F344,2)</f>
        <v>0</v>
      </c>
      <c r="H344" s="189">
        <v>1.58E-3</v>
      </c>
      <c r="I344" s="189">
        <f>ROUND(E344*H344,2)</f>
        <v>0.06</v>
      </c>
      <c r="J344" s="189">
        <v>0</v>
      </c>
      <c r="K344" s="189">
        <f>ROUND(E344*J344,2)</f>
        <v>0</v>
      </c>
      <c r="L344" s="190"/>
      <c r="M344" s="208" t="s">
        <v>171</v>
      </c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 t="s">
        <v>172</v>
      </c>
      <c r="AF344" s="165" t="s">
        <v>186</v>
      </c>
      <c r="AG344" s="165"/>
      <c r="AH344" s="165"/>
      <c r="AI344" s="165"/>
      <c r="AJ344" s="165"/>
      <c r="AK344" s="165"/>
      <c r="AL344" s="165"/>
      <c r="AM344" s="165">
        <v>21</v>
      </c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  <c r="AZ344" s="165"/>
      <c r="BA344" s="165"/>
      <c r="BB344" s="165"/>
      <c r="BC344" s="165"/>
      <c r="BD344" s="165"/>
      <c r="BE344" s="165"/>
      <c r="BF344" s="165"/>
      <c r="BG344" s="165"/>
      <c r="BH344" s="165"/>
    </row>
    <row r="345" spans="1:60" outlineLevel="1" x14ac:dyDescent="0.2">
      <c r="A345" s="206"/>
      <c r="B345" s="176"/>
      <c r="C345" s="200" t="s">
        <v>309</v>
      </c>
      <c r="D345" s="180"/>
      <c r="E345" s="184">
        <v>35.619999999999997</v>
      </c>
      <c r="F345" s="189"/>
      <c r="G345" s="189"/>
      <c r="H345" s="189"/>
      <c r="I345" s="189"/>
      <c r="J345" s="189"/>
      <c r="K345" s="189"/>
      <c r="L345" s="190"/>
      <c r="M345" s="208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  <c r="AZ345" s="165"/>
      <c r="BA345" s="165"/>
      <c r="BB345" s="165"/>
      <c r="BC345" s="165"/>
      <c r="BD345" s="165"/>
      <c r="BE345" s="165"/>
      <c r="BF345" s="165"/>
      <c r="BG345" s="165"/>
      <c r="BH345" s="165"/>
    </row>
    <row r="346" spans="1:60" outlineLevel="1" x14ac:dyDescent="0.2">
      <c r="A346" s="206"/>
      <c r="B346" s="176"/>
      <c r="C346" s="288"/>
      <c r="D346" s="289"/>
      <c r="E346" s="290"/>
      <c r="F346" s="291"/>
      <c r="G346" s="292"/>
      <c r="H346" s="189"/>
      <c r="I346" s="189"/>
      <c r="J346" s="189"/>
      <c r="K346" s="189"/>
      <c r="L346" s="190"/>
      <c r="M346" s="208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/>
      <c r="AF346" s="165"/>
      <c r="AG346" s="165"/>
      <c r="AH346" s="165"/>
      <c r="AI346" s="165"/>
      <c r="AJ346" s="165"/>
      <c r="AK346" s="165"/>
      <c r="AL346" s="165"/>
      <c r="AM346" s="165"/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  <c r="AZ346" s="165"/>
      <c r="BA346" s="165"/>
      <c r="BB346" s="165"/>
      <c r="BC346" s="165"/>
      <c r="BD346" s="165"/>
      <c r="BE346" s="165"/>
      <c r="BF346" s="165"/>
      <c r="BG346" s="165"/>
      <c r="BH346" s="165"/>
    </row>
    <row r="347" spans="1:60" outlineLevel="1" x14ac:dyDescent="0.2">
      <c r="A347" s="205">
        <v>137</v>
      </c>
      <c r="B347" s="175" t="s">
        <v>425</v>
      </c>
      <c r="C347" s="199" t="s">
        <v>442</v>
      </c>
      <c r="D347" s="179" t="s">
        <v>206</v>
      </c>
      <c r="E347" s="183">
        <v>115.74</v>
      </c>
      <c r="F347" s="188"/>
      <c r="G347" s="189">
        <f>ROUND(E347*F347,2)</f>
        <v>0</v>
      </c>
      <c r="H347" s="189">
        <v>1.58E-3</v>
      </c>
      <c r="I347" s="189">
        <f>ROUND(E347*H347,2)</f>
        <v>0.18</v>
      </c>
      <c r="J347" s="189">
        <v>0</v>
      </c>
      <c r="K347" s="189">
        <f>ROUND(E347*J347,2)</f>
        <v>0</v>
      </c>
      <c r="L347" s="190"/>
      <c r="M347" s="208" t="s">
        <v>171</v>
      </c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 t="s">
        <v>172</v>
      </c>
      <c r="AF347" s="165" t="s">
        <v>186</v>
      </c>
      <c r="AG347" s="165"/>
      <c r="AH347" s="165"/>
      <c r="AI347" s="165"/>
      <c r="AJ347" s="165"/>
      <c r="AK347" s="165"/>
      <c r="AL347" s="165"/>
      <c r="AM347" s="165">
        <v>21</v>
      </c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  <c r="AZ347" s="165"/>
      <c r="BA347" s="165"/>
      <c r="BB347" s="165"/>
      <c r="BC347" s="165"/>
      <c r="BD347" s="165"/>
      <c r="BE347" s="165"/>
      <c r="BF347" s="165"/>
      <c r="BG347" s="165"/>
      <c r="BH347" s="165"/>
    </row>
    <row r="348" spans="1:60" outlineLevel="1" x14ac:dyDescent="0.2">
      <c r="A348" s="206"/>
      <c r="B348" s="176"/>
      <c r="C348" s="200" t="s">
        <v>443</v>
      </c>
      <c r="D348" s="180"/>
      <c r="E348" s="184">
        <v>115.74</v>
      </c>
      <c r="F348" s="189"/>
      <c r="G348" s="189"/>
      <c r="H348" s="189"/>
      <c r="I348" s="189"/>
      <c r="J348" s="189"/>
      <c r="K348" s="189"/>
      <c r="L348" s="190"/>
      <c r="M348" s="208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/>
      <c r="AF348" s="165"/>
      <c r="AG348" s="165"/>
      <c r="AH348" s="165"/>
      <c r="AI348" s="165"/>
      <c r="AJ348" s="165"/>
      <c r="AK348" s="165"/>
      <c r="AL348" s="165"/>
      <c r="AM348" s="165"/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  <c r="AZ348" s="165"/>
      <c r="BA348" s="165"/>
      <c r="BB348" s="165"/>
      <c r="BC348" s="165"/>
      <c r="BD348" s="165"/>
      <c r="BE348" s="165"/>
      <c r="BF348" s="165"/>
      <c r="BG348" s="165"/>
      <c r="BH348" s="165"/>
    </row>
    <row r="349" spans="1:60" outlineLevel="1" x14ac:dyDescent="0.2">
      <c r="A349" s="206"/>
      <c r="B349" s="176"/>
      <c r="C349" s="288"/>
      <c r="D349" s="289"/>
      <c r="E349" s="290"/>
      <c r="F349" s="291"/>
      <c r="G349" s="292"/>
      <c r="H349" s="189"/>
      <c r="I349" s="189"/>
      <c r="J349" s="189"/>
      <c r="K349" s="189"/>
      <c r="L349" s="190"/>
      <c r="M349" s="208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  <c r="AZ349" s="165"/>
      <c r="BA349" s="165"/>
      <c r="BB349" s="165"/>
      <c r="BC349" s="165"/>
      <c r="BD349" s="165"/>
      <c r="BE349" s="165"/>
      <c r="BF349" s="165"/>
      <c r="BG349" s="165"/>
      <c r="BH349" s="165"/>
    </row>
    <row r="350" spans="1:60" x14ac:dyDescent="0.2">
      <c r="A350" s="204" t="s">
        <v>162</v>
      </c>
      <c r="B350" s="174" t="s">
        <v>93</v>
      </c>
      <c r="C350" s="198" t="s">
        <v>94</v>
      </c>
      <c r="D350" s="178"/>
      <c r="E350" s="182"/>
      <c r="F350" s="293">
        <f>SUM(G351:G382)</f>
        <v>0</v>
      </c>
      <c r="G350" s="294"/>
      <c r="H350" s="186"/>
      <c r="I350" s="186">
        <f>SUM(I351:I382)</f>
        <v>1.57</v>
      </c>
      <c r="J350" s="186"/>
      <c r="K350" s="186">
        <f>SUM(K351:K382)</f>
        <v>0</v>
      </c>
      <c r="L350" s="187"/>
      <c r="M350" s="207"/>
      <c r="AE350" t="s">
        <v>163</v>
      </c>
    </row>
    <row r="351" spans="1:60" outlineLevel="1" x14ac:dyDescent="0.2">
      <c r="A351" s="205">
        <v>138</v>
      </c>
      <c r="B351" s="175" t="s">
        <v>444</v>
      </c>
      <c r="C351" s="199" t="s">
        <v>445</v>
      </c>
      <c r="D351" s="179" t="s">
        <v>206</v>
      </c>
      <c r="E351" s="183">
        <v>795.65200000000004</v>
      </c>
      <c r="F351" s="188"/>
      <c r="G351" s="189">
        <f>ROUND(E351*F351,2)</f>
        <v>0</v>
      </c>
      <c r="H351" s="189">
        <v>8.3000000000000001E-4</v>
      </c>
      <c r="I351" s="189">
        <f>ROUND(E351*H351,2)</f>
        <v>0.66</v>
      </c>
      <c r="J351" s="189">
        <v>0</v>
      </c>
      <c r="K351" s="189">
        <f>ROUND(E351*J351,2)</f>
        <v>0</v>
      </c>
      <c r="L351" s="190"/>
      <c r="M351" s="208" t="s">
        <v>171</v>
      </c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 t="s">
        <v>172</v>
      </c>
      <c r="AF351" s="165" t="s">
        <v>427</v>
      </c>
      <c r="AG351" s="165"/>
      <c r="AH351" s="165"/>
      <c r="AI351" s="165"/>
      <c r="AJ351" s="165"/>
      <c r="AK351" s="165"/>
      <c r="AL351" s="165"/>
      <c r="AM351" s="165">
        <v>21</v>
      </c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  <c r="AZ351" s="165"/>
      <c r="BA351" s="165"/>
      <c r="BB351" s="165"/>
      <c r="BC351" s="165"/>
      <c r="BD351" s="165"/>
      <c r="BE351" s="165"/>
      <c r="BF351" s="165"/>
      <c r="BG351" s="165"/>
      <c r="BH351" s="165"/>
    </row>
    <row r="352" spans="1:60" outlineLevel="1" x14ac:dyDescent="0.2">
      <c r="A352" s="206"/>
      <c r="B352" s="176"/>
      <c r="C352" s="200" t="s">
        <v>446</v>
      </c>
      <c r="D352" s="180"/>
      <c r="E352" s="184">
        <v>795.65</v>
      </c>
      <c r="F352" s="189"/>
      <c r="G352" s="189"/>
      <c r="H352" s="189"/>
      <c r="I352" s="189"/>
      <c r="J352" s="189"/>
      <c r="K352" s="189"/>
      <c r="L352" s="190"/>
      <c r="M352" s="208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/>
      <c r="AF352" s="165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  <c r="AZ352" s="165"/>
      <c r="BA352" s="165"/>
      <c r="BB352" s="165"/>
      <c r="BC352" s="165"/>
      <c r="BD352" s="165"/>
      <c r="BE352" s="165"/>
      <c r="BF352" s="165"/>
      <c r="BG352" s="165"/>
      <c r="BH352" s="165"/>
    </row>
    <row r="353" spans="1:60" outlineLevel="1" x14ac:dyDescent="0.2">
      <c r="A353" s="206"/>
      <c r="B353" s="176"/>
      <c r="C353" s="288"/>
      <c r="D353" s="289"/>
      <c r="E353" s="290"/>
      <c r="F353" s="291"/>
      <c r="G353" s="292"/>
      <c r="H353" s="189"/>
      <c r="I353" s="189"/>
      <c r="J353" s="189"/>
      <c r="K353" s="189"/>
      <c r="L353" s="190"/>
      <c r="M353" s="208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/>
      <c r="AF353" s="165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  <c r="AZ353" s="165"/>
      <c r="BA353" s="165"/>
      <c r="BB353" s="165"/>
      <c r="BC353" s="165"/>
      <c r="BD353" s="165"/>
      <c r="BE353" s="165"/>
      <c r="BF353" s="165"/>
      <c r="BG353" s="165"/>
      <c r="BH353" s="165"/>
    </row>
    <row r="354" spans="1:60" outlineLevel="1" x14ac:dyDescent="0.2">
      <c r="A354" s="205">
        <v>139</v>
      </c>
      <c r="B354" s="175" t="s">
        <v>447</v>
      </c>
      <c r="C354" s="199" t="s">
        <v>448</v>
      </c>
      <c r="D354" s="179" t="s">
        <v>206</v>
      </c>
      <c r="E354" s="183">
        <v>4.4000000000000004</v>
      </c>
      <c r="F354" s="188"/>
      <c r="G354" s="189">
        <f>ROUND(E354*F354,2)</f>
        <v>0</v>
      </c>
      <c r="H354" s="189">
        <v>8.4000000000000003E-4</v>
      </c>
      <c r="I354" s="189">
        <f>ROUND(E354*H354,2)</f>
        <v>0</v>
      </c>
      <c r="J354" s="189">
        <v>0</v>
      </c>
      <c r="K354" s="189">
        <f>ROUND(E354*J354,2)</f>
        <v>0</v>
      </c>
      <c r="L354" s="190"/>
      <c r="M354" s="208" t="s">
        <v>171</v>
      </c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 t="s">
        <v>172</v>
      </c>
      <c r="AF354" s="165" t="s">
        <v>427</v>
      </c>
      <c r="AG354" s="165"/>
      <c r="AH354" s="165"/>
      <c r="AI354" s="165"/>
      <c r="AJ354" s="165"/>
      <c r="AK354" s="165"/>
      <c r="AL354" s="165"/>
      <c r="AM354" s="165">
        <v>21</v>
      </c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  <c r="AZ354" s="165"/>
      <c r="BA354" s="165"/>
      <c r="BB354" s="165"/>
      <c r="BC354" s="165"/>
      <c r="BD354" s="165"/>
      <c r="BE354" s="165"/>
      <c r="BF354" s="165"/>
      <c r="BG354" s="165"/>
      <c r="BH354" s="165"/>
    </row>
    <row r="355" spans="1:60" outlineLevel="1" x14ac:dyDescent="0.2">
      <c r="A355" s="206"/>
      <c r="B355" s="176"/>
      <c r="C355" s="200" t="s">
        <v>449</v>
      </c>
      <c r="D355" s="180"/>
      <c r="E355" s="184">
        <v>4.4000000000000004</v>
      </c>
      <c r="F355" s="189"/>
      <c r="G355" s="189"/>
      <c r="H355" s="189"/>
      <c r="I355" s="189"/>
      <c r="J355" s="189"/>
      <c r="K355" s="189"/>
      <c r="L355" s="190"/>
      <c r="M355" s="208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  <c r="AZ355" s="165"/>
      <c r="BA355" s="165"/>
      <c r="BB355" s="165"/>
      <c r="BC355" s="165"/>
      <c r="BD355" s="165"/>
      <c r="BE355" s="165"/>
      <c r="BF355" s="165"/>
      <c r="BG355" s="165"/>
      <c r="BH355" s="165"/>
    </row>
    <row r="356" spans="1:60" outlineLevel="1" x14ac:dyDescent="0.2">
      <c r="A356" s="206"/>
      <c r="B356" s="176"/>
      <c r="C356" s="288"/>
      <c r="D356" s="289"/>
      <c r="E356" s="290"/>
      <c r="F356" s="291"/>
      <c r="G356" s="292"/>
      <c r="H356" s="189"/>
      <c r="I356" s="189"/>
      <c r="J356" s="189"/>
      <c r="K356" s="189"/>
      <c r="L356" s="190"/>
      <c r="M356" s="208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/>
      <c r="AF356" s="165"/>
      <c r="AG356" s="165"/>
      <c r="AH356" s="165"/>
      <c r="AI356" s="165"/>
      <c r="AJ356" s="165"/>
      <c r="AK356" s="165"/>
      <c r="AL356" s="165"/>
      <c r="AM356" s="165"/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  <c r="AZ356" s="165"/>
      <c r="BA356" s="165"/>
      <c r="BB356" s="165"/>
      <c r="BC356" s="165"/>
      <c r="BD356" s="165"/>
      <c r="BE356" s="165"/>
      <c r="BF356" s="165"/>
      <c r="BG356" s="165"/>
      <c r="BH356" s="165"/>
    </row>
    <row r="357" spans="1:60" outlineLevel="1" x14ac:dyDescent="0.2">
      <c r="A357" s="205">
        <v>140</v>
      </c>
      <c r="B357" s="175" t="s">
        <v>450</v>
      </c>
      <c r="C357" s="199" t="s">
        <v>451</v>
      </c>
      <c r="D357" s="179" t="s">
        <v>196</v>
      </c>
      <c r="E357" s="183">
        <v>1.5764</v>
      </c>
      <c r="F357" s="188"/>
      <c r="G357" s="189">
        <f>ROUND(E357*F357,2)</f>
        <v>0</v>
      </c>
      <c r="H357" s="189">
        <v>0</v>
      </c>
      <c r="I357" s="189">
        <f>ROUND(E357*H357,2)</f>
        <v>0</v>
      </c>
      <c r="J357" s="189">
        <v>0</v>
      </c>
      <c r="K357" s="189">
        <f>ROUND(E357*J357,2)</f>
        <v>0</v>
      </c>
      <c r="L357" s="190"/>
      <c r="M357" s="208" t="s">
        <v>171</v>
      </c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 t="s">
        <v>172</v>
      </c>
      <c r="AF357" s="165" t="s">
        <v>427</v>
      </c>
      <c r="AG357" s="165"/>
      <c r="AH357" s="165"/>
      <c r="AI357" s="165"/>
      <c r="AJ357" s="165"/>
      <c r="AK357" s="165"/>
      <c r="AL357" s="165"/>
      <c r="AM357" s="165">
        <v>21</v>
      </c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  <c r="AZ357" s="165"/>
      <c r="BA357" s="165"/>
      <c r="BB357" s="165"/>
      <c r="BC357" s="165"/>
      <c r="BD357" s="165"/>
      <c r="BE357" s="165"/>
      <c r="BF357" s="165"/>
      <c r="BG357" s="165"/>
      <c r="BH357" s="165"/>
    </row>
    <row r="358" spans="1:60" outlineLevel="1" x14ac:dyDescent="0.2">
      <c r="A358" s="206"/>
      <c r="B358" s="176"/>
      <c r="C358" s="288"/>
      <c r="D358" s="289"/>
      <c r="E358" s="290"/>
      <c r="F358" s="291"/>
      <c r="G358" s="292"/>
      <c r="H358" s="189"/>
      <c r="I358" s="189"/>
      <c r="J358" s="189"/>
      <c r="K358" s="189"/>
      <c r="L358" s="190"/>
      <c r="M358" s="208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/>
      <c r="AF358" s="165"/>
      <c r="AG358" s="165"/>
      <c r="AH358" s="165"/>
      <c r="AI358" s="165"/>
      <c r="AJ358" s="165"/>
      <c r="AK358" s="165"/>
      <c r="AL358" s="165"/>
      <c r="AM358" s="165"/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  <c r="AZ358" s="165"/>
      <c r="BA358" s="165"/>
      <c r="BB358" s="165"/>
      <c r="BC358" s="165"/>
      <c r="BD358" s="165"/>
      <c r="BE358" s="165"/>
      <c r="BF358" s="165"/>
      <c r="BG358" s="165"/>
      <c r="BH358" s="165"/>
    </row>
    <row r="359" spans="1:60" outlineLevel="1" x14ac:dyDescent="0.2">
      <c r="A359" s="205">
        <v>141</v>
      </c>
      <c r="B359" s="175" t="s">
        <v>452</v>
      </c>
      <c r="C359" s="199" t="s">
        <v>453</v>
      </c>
      <c r="D359" s="179" t="s">
        <v>206</v>
      </c>
      <c r="E359" s="183">
        <v>185.977</v>
      </c>
      <c r="F359" s="188"/>
      <c r="G359" s="189">
        <f>ROUND(E359*F359,2)</f>
        <v>0</v>
      </c>
      <c r="H359" s="189">
        <v>1.2199999999999999E-3</v>
      </c>
      <c r="I359" s="189">
        <f>ROUND(E359*H359,2)</f>
        <v>0.23</v>
      </c>
      <c r="J359" s="189">
        <v>0</v>
      </c>
      <c r="K359" s="189">
        <f>ROUND(E359*J359,2)</f>
        <v>0</v>
      </c>
      <c r="L359" s="190"/>
      <c r="M359" s="208" t="s">
        <v>171</v>
      </c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 t="s">
        <v>172</v>
      </c>
      <c r="AF359" s="165" t="s">
        <v>433</v>
      </c>
      <c r="AG359" s="165"/>
      <c r="AH359" s="165"/>
      <c r="AI359" s="165"/>
      <c r="AJ359" s="165"/>
      <c r="AK359" s="165"/>
      <c r="AL359" s="165"/>
      <c r="AM359" s="165">
        <v>21</v>
      </c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  <c r="AZ359" s="165"/>
      <c r="BA359" s="165"/>
      <c r="BB359" s="165"/>
      <c r="BC359" s="165"/>
      <c r="BD359" s="165"/>
      <c r="BE359" s="165"/>
      <c r="BF359" s="165"/>
      <c r="BG359" s="165"/>
      <c r="BH359" s="165"/>
    </row>
    <row r="360" spans="1:60" outlineLevel="1" x14ac:dyDescent="0.2">
      <c r="A360" s="206"/>
      <c r="B360" s="176"/>
      <c r="C360" s="200" t="s">
        <v>434</v>
      </c>
      <c r="D360" s="180"/>
      <c r="E360" s="184">
        <v>185.98</v>
      </c>
      <c r="F360" s="189"/>
      <c r="G360" s="189"/>
      <c r="H360" s="189"/>
      <c r="I360" s="189"/>
      <c r="J360" s="189"/>
      <c r="K360" s="189"/>
      <c r="L360" s="190"/>
      <c r="M360" s="208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/>
      <c r="AF360" s="165"/>
      <c r="AG360" s="165"/>
      <c r="AH360" s="165"/>
      <c r="AI360" s="165"/>
      <c r="AJ360" s="165"/>
      <c r="AK360" s="165"/>
      <c r="AL360" s="165"/>
      <c r="AM360" s="165"/>
      <c r="AN360" s="165"/>
      <c r="AO360" s="165"/>
      <c r="AP360" s="165"/>
      <c r="AQ360" s="165"/>
      <c r="AR360" s="165"/>
      <c r="AS360" s="165"/>
      <c r="AT360" s="165"/>
      <c r="AU360" s="165"/>
      <c r="AV360" s="165"/>
      <c r="AW360" s="165"/>
      <c r="AX360" s="165"/>
      <c r="AY360" s="165"/>
      <c r="AZ360" s="165"/>
      <c r="BA360" s="165"/>
      <c r="BB360" s="165"/>
      <c r="BC360" s="165"/>
      <c r="BD360" s="165"/>
      <c r="BE360" s="165"/>
      <c r="BF360" s="165"/>
      <c r="BG360" s="165"/>
      <c r="BH360" s="165"/>
    </row>
    <row r="361" spans="1:60" outlineLevel="1" x14ac:dyDescent="0.2">
      <c r="A361" s="206"/>
      <c r="B361" s="176"/>
      <c r="C361" s="288"/>
      <c r="D361" s="289"/>
      <c r="E361" s="290"/>
      <c r="F361" s="291"/>
      <c r="G361" s="292"/>
      <c r="H361" s="189"/>
      <c r="I361" s="189"/>
      <c r="J361" s="189"/>
      <c r="K361" s="189"/>
      <c r="L361" s="190"/>
      <c r="M361" s="208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  <c r="AZ361" s="165"/>
      <c r="BA361" s="165"/>
      <c r="BB361" s="165"/>
      <c r="BC361" s="165"/>
      <c r="BD361" s="165"/>
      <c r="BE361" s="165"/>
      <c r="BF361" s="165"/>
      <c r="BG361" s="165"/>
      <c r="BH361" s="165"/>
    </row>
    <row r="362" spans="1:60" outlineLevel="1" x14ac:dyDescent="0.2">
      <c r="A362" s="205">
        <v>142</v>
      </c>
      <c r="B362" s="175" t="s">
        <v>454</v>
      </c>
      <c r="C362" s="199" t="s">
        <v>455</v>
      </c>
      <c r="D362" s="179" t="s">
        <v>206</v>
      </c>
      <c r="E362" s="183">
        <v>185.977</v>
      </c>
      <c r="F362" s="188"/>
      <c r="G362" s="189">
        <f>ROUND(E362*F362,2)</f>
        <v>0</v>
      </c>
      <c r="H362" s="189">
        <v>1.0000000000000001E-5</v>
      </c>
      <c r="I362" s="189">
        <f>ROUND(E362*H362,2)</f>
        <v>0</v>
      </c>
      <c r="J362" s="189">
        <v>0</v>
      </c>
      <c r="K362" s="189">
        <f>ROUND(E362*J362,2)</f>
        <v>0</v>
      </c>
      <c r="L362" s="190"/>
      <c r="M362" s="208" t="s">
        <v>171</v>
      </c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 t="s">
        <v>172</v>
      </c>
      <c r="AF362" s="165" t="s">
        <v>433</v>
      </c>
      <c r="AG362" s="165"/>
      <c r="AH362" s="165"/>
      <c r="AI362" s="165"/>
      <c r="AJ362" s="165"/>
      <c r="AK362" s="165"/>
      <c r="AL362" s="165"/>
      <c r="AM362" s="165">
        <v>21</v>
      </c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  <c r="AZ362" s="165"/>
      <c r="BA362" s="165"/>
      <c r="BB362" s="165"/>
      <c r="BC362" s="165"/>
      <c r="BD362" s="165"/>
      <c r="BE362" s="165"/>
      <c r="BF362" s="165"/>
      <c r="BG362" s="165"/>
      <c r="BH362" s="165"/>
    </row>
    <row r="363" spans="1:60" outlineLevel="1" x14ac:dyDescent="0.2">
      <c r="A363" s="206"/>
      <c r="B363" s="176"/>
      <c r="C363" s="200" t="s">
        <v>434</v>
      </c>
      <c r="D363" s="180"/>
      <c r="E363" s="184">
        <v>185.98</v>
      </c>
      <c r="F363" s="189"/>
      <c r="G363" s="189"/>
      <c r="H363" s="189"/>
      <c r="I363" s="189"/>
      <c r="J363" s="189"/>
      <c r="K363" s="189"/>
      <c r="L363" s="190"/>
      <c r="M363" s="208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  <c r="AZ363" s="165"/>
      <c r="BA363" s="165"/>
      <c r="BB363" s="165"/>
      <c r="BC363" s="165"/>
      <c r="BD363" s="165"/>
      <c r="BE363" s="165"/>
      <c r="BF363" s="165"/>
      <c r="BG363" s="165"/>
      <c r="BH363" s="165"/>
    </row>
    <row r="364" spans="1:60" outlineLevel="1" x14ac:dyDescent="0.2">
      <c r="A364" s="206"/>
      <c r="B364" s="176"/>
      <c r="C364" s="288"/>
      <c r="D364" s="289"/>
      <c r="E364" s="290"/>
      <c r="F364" s="291"/>
      <c r="G364" s="292"/>
      <c r="H364" s="189"/>
      <c r="I364" s="189"/>
      <c r="J364" s="189"/>
      <c r="K364" s="189"/>
      <c r="L364" s="190"/>
      <c r="M364" s="208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/>
      <c r="AF364" s="165"/>
      <c r="AG364" s="165"/>
      <c r="AH364" s="165"/>
      <c r="AI364" s="165"/>
      <c r="AJ364" s="165"/>
      <c r="AK364" s="165"/>
      <c r="AL364" s="165"/>
      <c r="AM364" s="165"/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  <c r="AZ364" s="165"/>
      <c r="BA364" s="165"/>
      <c r="BB364" s="165"/>
      <c r="BC364" s="165"/>
      <c r="BD364" s="165"/>
      <c r="BE364" s="165"/>
      <c r="BF364" s="165"/>
      <c r="BG364" s="165"/>
      <c r="BH364" s="165"/>
    </row>
    <row r="365" spans="1:60" outlineLevel="1" x14ac:dyDescent="0.2">
      <c r="A365" s="205">
        <v>143</v>
      </c>
      <c r="B365" s="175" t="s">
        <v>444</v>
      </c>
      <c r="C365" s="199" t="s">
        <v>456</v>
      </c>
      <c r="D365" s="179" t="s">
        <v>206</v>
      </c>
      <c r="E365" s="183">
        <v>329.78</v>
      </c>
      <c r="F365" s="188"/>
      <c r="G365" s="189">
        <f>ROUND(E365*F365,2)</f>
        <v>0</v>
      </c>
      <c r="H365" s="189">
        <v>8.3000000000000001E-4</v>
      </c>
      <c r="I365" s="189">
        <f>ROUND(E365*H365,2)</f>
        <v>0.27</v>
      </c>
      <c r="J365" s="189">
        <v>0</v>
      </c>
      <c r="K365" s="189">
        <f>ROUND(E365*J365,2)</f>
        <v>0</v>
      </c>
      <c r="L365" s="190"/>
      <c r="M365" s="208" t="s">
        <v>171</v>
      </c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 t="s">
        <v>172</v>
      </c>
      <c r="AF365" s="165" t="s">
        <v>186</v>
      </c>
      <c r="AG365" s="165"/>
      <c r="AH365" s="165"/>
      <c r="AI365" s="165"/>
      <c r="AJ365" s="165"/>
      <c r="AK365" s="165"/>
      <c r="AL365" s="165"/>
      <c r="AM365" s="165">
        <v>21</v>
      </c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  <c r="AZ365" s="165"/>
      <c r="BA365" s="165"/>
      <c r="BB365" s="165"/>
      <c r="BC365" s="165"/>
      <c r="BD365" s="165"/>
      <c r="BE365" s="165"/>
      <c r="BF365" s="165"/>
      <c r="BG365" s="165"/>
      <c r="BH365" s="165"/>
    </row>
    <row r="366" spans="1:60" outlineLevel="1" x14ac:dyDescent="0.2">
      <c r="A366" s="206"/>
      <c r="B366" s="176"/>
      <c r="C366" s="200" t="s">
        <v>457</v>
      </c>
      <c r="D366" s="180"/>
      <c r="E366" s="184">
        <v>329.78</v>
      </c>
      <c r="F366" s="189"/>
      <c r="G366" s="189"/>
      <c r="H366" s="189"/>
      <c r="I366" s="189"/>
      <c r="J366" s="189"/>
      <c r="K366" s="189"/>
      <c r="L366" s="190"/>
      <c r="M366" s="208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/>
      <c r="AF366" s="165"/>
      <c r="AG366" s="165"/>
      <c r="AH366" s="165"/>
      <c r="AI366" s="165"/>
      <c r="AJ366" s="165"/>
      <c r="AK366" s="165"/>
      <c r="AL366" s="165"/>
      <c r="AM366" s="165"/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  <c r="AZ366" s="165"/>
      <c r="BA366" s="165"/>
      <c r="BB366" s="165"/>
      <c r="BC366" s="165"/>
      <c r="BD366" s="165"/>
      <c r="BE366" s="165"/>
      <c r="BF366" s="165"/>
      <c r="BG366" s="165"/>
      <c r="BH366" s="165"/>
    </row>
    <row r="367" spans="1:60" outlineLevel="1" x14ac:dyDescent="0.2">
      <c r="A367" s="206"/>
      <c r="B367" s="176"/>
      <c r="C367" s="288"/>
      <c r="D367" s="289"/>
      <c r="E367" s="290"/>
      <c r="F367" s="291"/>
      <c r="G367" s="292"/>
      <c r="H367" s="189"/>
      <c r="I367" s="189"/>
      <c r="J367" s="189"/>
      <c r="K367" s="189"/>
      <c r="L367" s="190"/>
      <c r="M367" s="208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  <c r="AZ367" s="165"/>
      <c r="BA367" s="165"/>
      <c r="BB367" s="165"/>
      <c r="BC367" s="165"/>
      <c r="BD367" s="165"/>
      <c r="BE367" s="165"/>
      <c r="BF367" s="165"/>
      <c r="BG367" s="165"/>
      <c r="BH367" s="165"/>
    </row>
    <row r="368" spans="1:60" outlineLevel="1" x14ac:dyDescent="0.2">
      <c r="A368" s="205">
        <v>144</v>
      </c>
      <c r="B368" s="175" t="s">
        <v>444</v>
      </c>
      <c r="C368" s="199" t="s">
        <v>458</v>
      </c>
      <c r="D368" s="179" t="s">
        <v>206</v>
      </c>
      <c r="E368" s="183">
        <v>44.308</v>
      </c>
      <c r="F368" s="188"/>
      <c r="G368" s="189">
        <f>ROUND(E368*F368,2)</f>
        <v>0</v>
      </c>
      <c r="H368" s="189">
        <v>8.3000000000000001E-4</v>
      </c>
      <c r="I368" s="189">
        <f>ROUND(E368*H368,2)</f>
        <v>0.04</v>
      </c>
      <c r="J368" s="189">
        <v>0</v>
      </c>
      <c r="K368" s="189">
        <f>ROUND(E368*J368,2)</f>
        <v>0</v>
      </c>
      <c r="L368" s="190"/>
      <c r="M368" s="208" t="s">
        <v>171</v>
      </c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 t="s">
        <v>172</v>
      </c>
      <c r="AF368" s="165" t="s">
        <v>186</v>
      </c>
      <c r="AG368" s="165"/>
      <c r="AH368" s="165"/>
      <c r="AI368" s="165"/>
      <c r="AJ368" s="165"/>
      <c r="AK368" s="165"/>
      <c r="AL368" s="165"/>
      <c r="AM368" s="165">
        <v>21</v>
      </c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  <c r="AZ368" s="165"/>
      <c r="BA368" s="165"/>
      <c r="BB368" s="165"/>
      <c r="BC368" s="165"/>
      <c r="BD368" s="165"/>
      <c r="BE368" s="165"/>
      <c r="BF368" s="165"/>
      <c r="BG368" s="165"/>
      <c r="BH368" s="165"/>
    </row>
    <row r="369" spans="1:60" outlineLevel="1" x14ac:dyDescent="0.2">
      <c r="A369" s="206"/>
      <c r="B369" s="176"/>
      <c r="C369" s="200" t="s">
        <v>459</v>
      </c>
      <c r="D369" s="180"/>
      <c r="E369" s="184">
        <v>44.31</v>
      </c>
      <c r="F369" s="189"/>
      <c r="G369" s="189"/>
      <c r="H369" s="189"/>
      <c r="I369" s="189"/>
      <c r="J369" s="189"/>
      <c r="K369" s="189"/>
      <c r="L369" s="190"/>
      <c r="M369" s="208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/>
      <c r="AF369" s="165"/>
      <c r="AG369" s="165"/>
      <c r="AH369" s="165"/>
      <c r="AI369" s="165"/>
      <c r="AJ369" s="165"/>
      <c r="AK369" s="165"/>
      <c r="AL369" s="165"/>
      <c r="AM369" s="165"/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  <c r="AZ369" s="165"/>
      <c r="BA369" s="165"/>
      <c r="BB369" s="165"/>
      <c r="BC369" s="165"/>
      <c r="BD369" s="165"/>
      <c r="BE369" s="165"/>
      <c r="BF369" s="165"/>
      <c r="BG369" s="165"/>
      <c r="BH369" s="165"/>
    </row>
    <row r="370" spans="1:60" outlineLevel="1" x14ac:dyDescent="0.2">
      <c r="A370" s="206"/>
      <c r="B370" s="176"/>
      <c r="C370" s="288"/>
      <c r="D370" s="289"/>
      <c r="E370" s="290"/>
      <c r="F370" s="291"/>
      <c r="G370" s="292"/>
      <c r="H370" s="189"/>
      <c r="I370" s="189"/>
      <c r="J370" s="189"/>
      <c r="K370" s="189"/>
      <c r="L370" s="190"/>
      <c r="M370" s="208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  <c r="AZ370" s="165"/>
      <c r="BA370" s="165"/>
      <c r="BB370" s="165"/>
      <c r="BC370" s="165"/>
      <c r="BD370" s="165"/>
      <c r="BE370" s="165"/>
      <c r="BF370" s="165"/>
      <c r="BG370" s="165"/>
      <c r="BH370" s="165"/>
    </row>
    <row r="371" spans="1:60" outlineLevel="1" x14ac:dyDescent="0.2">
      <c r="A371" s="205">
        <v>145</v>
      </c>
      <c r="B371" s="175" t="s">
        <v>444</v>
      </c>
      <c r="C371" s="199" t="s">
        <v>460</v>
      </c>
      <c r="D371" s="179" t="s">
        <v>206</v>
      </c>
      <c r="E371" s="183">
        <v>41.426000000000002</v>
      </c>
      <c r="F371" s="188"/>
      <c r="G371" s="189">
        <f>ROUND(E371*F371,2)</f>
        <v>0</v>
      </c>
      <c r="H371" s="189">
        <v>8.3000000000000001E-4</v>
      </c>
      <c r="I371" s="189">
        <f>ROUND(E371*H371,2)</f>
        <v>0.03</v>
      </c>
      <c r="J371" s="189">
        <v>0</v>
      </c>
      <c r="K371" s="189">
        <f>ROUND(E371*J371,2)</f>
        <v>0</v>
      </c>
      <c r="L371" s="190"/>
      <c r="M371" s="208" t="s">
        <v>171</v>
      </c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 t="s">
        <v>172</v>
      </c>
      <c r="AF371" s="165" t="s">
        <v>186</v>
      </c>
      <c r="AG371" s="165"/>
      <c r="AH371" s="165"/>
      <c r="AI371" s="165"/>
      <c r="AJ371" s="165"/>
      <c r="AK371" s="165"/>
      <c r="AL371" s="165"/>
      <c r="AM371" s="165">
        <v>21</v>
      </c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  <c r="AZ371" s="165"/>
      <c r="BA371" s="165"/>
      <c r="BB371" s="165"/>
      <c r="BC371" s="165"/>
      <c r="BD371" s="165"/>
      <c r="BE371" s="165"/>
      <c r="BF371" s="165"/>
      <c r="BG371" s="165"/>
      <c r="BH371" s="165"/>
    </row>
    <row r="372" spans="1:60" outlineLevel="1" x14ac:dyDescent="0.2">
      <c r="A372" s="206"/>
      <c r="B372" s="176"/>
      <c r="C372" s="200" t="s">
        <v>461</v>
      </c>
      <c r="D372" s="180"/>
      <c r="E372" s="184">
        <v>41.43</v>
      </c>
      <c r="F372" s="189"/>
      <c r="G372" s="189"/>
      <c r="H372" s="189"/>
      <c r="I372" s="189"/>
      <c r="J372" s="189"/>
      <c r="K372" s="189"/>
      <c r="L372" s="190"/>
      <c r="M372" s="208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/>
      <c r="AF372" s="165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  <c r="AZ372" s="165"/>
      <c r="BA372" s="165"/>
      <c r="BB372" s="165"/>
      <c r="BC372" s="165"/>
      <c r="BD372" s="165"/>
      <c r="BE372" s="165"/>
      <c r="BF372" s="165"/>
      <c r="BG372" s="165"/>
      <c r="BH372" s="165"/>
    </row>
    <row r="373" spans="1:60" outlineLevel="1" x14ac:dyDescent="0.2">
      <c r="A373" s="206"/>
      <c r="B373" s="176"/>
      <c r="C373" s="288"/>
      <c r="D373" s="289"/>
      <c r="E373" s="290"/>
      <c r="F373" s="291"/>
      <c r="G373" s="292"/>
      <c r="H373" s="189"/>
      <c r="I373" s="189"/>
      <c r="J373" s="189"/>
      <c r="K373" s="189"/>
      <c r="L373" s="190"/>
      <c r="M373" s="208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  <c r="AZ373" s="165"/>
      <c r="BA373" s="165"/>
      <c r="BB373" s="165"/>
      <c r="BC373" s="165"/>
      <c r="BD373" s="165"/>
      <c r="BE373" s="165"/>
      <c r="BF373" s="165"/>
      <c r="BG373" s="165"/>
      <c r="BH373" s="165"/>
    </row>
    <row r="374" spans="1:60" outlineLevel="1" x14ac:dyDescent="0.2">
      <c r="A374" s="205">
        <v>146</v>
      </c>
      <c r="B374" s="175" t="s">
        <v>452</v>
      </c>
      <c r="C374" s="199" t="s">
        <v>462</v>
      </c>
      <c r="D374" s="179" t="s">
        <v>206</v>
      </c>
      <c r="E374" s="183">
        <v>127.31399999999999</v>
      </c>
      <c r="F374" s="188"/>
      <c r="G374" s="189">
        <f>ROUND(E374*F374,2)</f>
        <v>0</v>
      </c>
      <c r="H374" s="189">
        <v>1.2199999999999999E-3</v>
      </c>
      <c r="I374" s="189">
        <f>ROUND(E374*H374,2)</f>
        <v>0.16</v>
      </c>
      <c r="J374" s="189">
        <v>0</v>
      </c>
      <c r="K374" s="189">
        <f>ROUND(E374*J374,2)</f>
        <v>0</v>
      </c>
      <c r="L374" s="190"/>
      <c r="M374" s="208" t="s">
        <v>171</v>
      </c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 t="s">
        <v>172</v>
      </c>
      <c r="AF374" s="165" t="s">
        <v>186</v>
      </c>
      <c r="AG374" s="165"/>
      <c r="AH374" s="165"/>
      <c r="AI374" s="165"/>
      <c r="AJ374" s="165"/>
      <c r="AK374" s="165"/>
      <c r="AL374" s="165"/>
      <c r="AM374" s="165">
        <v>21</v>
      </c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  <c r="AZ374" s="165"/>
      <c r="BA374" s="165"/>
      <c r="BB374" s="165"/>
      <c r="BC374" s="165"/>
      <c r="BD374" s="165"/>
      <c r="BE374" s="165"/>
      <c r="BF374" s="165"/>
      <c r="BG374" s="165"/>
      <c r="BH374" s="165"/>
    </row>
    <row r="375" spans="1:60" outlineLevel="1" x14ac:dyDescent="0.2">
      <c r="A375" s="206"/>
      <c r="B375" s="176"/>
      <c r="C375" s="200" t="s">
        <v>436</v>
      </c>
      <c r="D375" s="180"/>
      <c r="E375" s="184">
        <v>127.31</v>
      </c>
      <c r="F375" s="189"/>
      <c r="G375" s="189"/>
      <c r="H375" s="189"/>
      <c r="I375" s="189"/>
      <c r="J375" s="189"/>
      <c r="K375" s="189"/>
      <c r="L375" s="190"/>
      <c r="M375" s="208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  <c r="AE375" s="165"/>
      <c r="AF375" s="165"/>
      <c r="AG375" s="165"/>
      <c r="AH375" s="165"/>
      <c r="AI375" s="165"/>
      <c r="AJ375" s="165"/>
      <c r="AK375" s="165"/>
      <c r="AL375" s="165"/>
      <c r="AM375" s="165"/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  <c r="AZ375" s="165"/>
      <c r="BA375" s="165"/>
      <c r="BB375" s="165"/>
      <c r="BC375" s="165"/>
      <c r="BD375" s="165"/>
      <c r="BE375" s="165"/>
      <c r="BF375" s="165"/>
      <c r="BG375" s="165"/>
      <c r="BH375" s="165"/>
    </row>
    <row r="376" spans="1:60" outlineLevel="1" x14ac:dyDescent="0.2">
      <c r="A376" s="206"/>
      <c r="B376" s="176"/>
      <c r="C376" s="288"/>
      <c r="D376" s="289"/>
      <c r="E376" s="290"/>
      <c r="F376" s="291"/>
      <c r="G376" s="292"/>
      <c r="H376" s="189"/>
      <c r="I376" s="189"/>
      <c r="J376" s="189"/>
      <c r="K376" s="189"/>
      <c r="L376" s="190"/>
      <c r="M376" s="208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  <c r="AZ376" s="165"/>
      <c r="BA376" s="165"/>
      <c r="BB376" s="165"/>
      <c r="BC376" s="165"/>
      <c r="BD376" s="165"/>
      <c r="BE376" s="165"/>
      <c r="BF376" s="165"/>
      <c r="BG376" s="165"/>
      <c r="BH376" s="165"/>
    </row>
    <row r="377" spans="1:60" outlineLevel="1" x14ac:dyDescent="0.2">
      <c r="A377" s="205">
        <v>147</v>
      </c>
      <c r="B377" s="175" t="s">
        <v>452</v>
      </c>
      <c r="C377" s="199" t="s">
        <v>463</v>
      </c>
      <c r="D377" s="179" t="s">
        <v>206</v>
      </c>
      <c r="E377" s="183">
        <v>149.13800000000001</v>
      </c>
      <c r="F377" s="188"/>
      <c r="G377" s="189">
        <f>ROUND(E377*F377,2)</f>
        <v>0</v>
      </c>
      <c r="H377" s="189">
        <v>1.2199999999999999E-3</v>
      </c>
      <c r="I377" s="189">
        <f>ROUND(E377*H377,2)</f>
        <v>0.18</v>
      </c>
      <c r="J377" s="189">
        <v>0</v>
      </c>
      <c r="K377" s="189">
        <f>ROUND(E377*J377,2)</f>
        <v>0</v>
      </c>
      <c r="L377" s="190"/>
      <c r="M377" s="208" t="s">
        <v>171</v>
      </c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 t="s">
        <v>172</v>
      </c>
      <c r="AF377" s="165" t="s">
        <v>186</v>
      </c>
      <c r="AG377" s="165"/>
      <c r="AH377" s="165"/>
      <c r="AI377" s="165"/>
      <c r="AJ377" s="165"/>
      <c r="AK377" s="165"/>
      <c r="AL377" s="165"/>
      <c r="AM377" s="165">
        <v>21</v>
      </c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  <c r="AZ377" s="165"/>
      <c r="BA377" s="165"/>
      <c r="BB377" s="165"/>
      <c r="BC377" s="165"/>
      <c r="BD377" s="165"/>
      <c r="BE377" s="165"/>
      <c r="BF377" s="165"/>
      <c r="BG377" s="165"/>
      <c r="BH377" s="165"/>
    </row>
    <row r="378" spans="1:60" outlineLevel="1" x14ac:dyDescent="0.2">
      <c r="A378" s="206"/>
      <c r="B378" s="176"/>
      <c r="C378" s="200" t="s">
        <v>440</v>
      </c>
      <c r="D378" s="180"/>
      <c r="E378" s="184">
        <v>149.13999999999999</v>
      </c>
      <c r="F378" s="189"/>
      <c r="G378" s="189"/>
      <c r="H378" s="189"/>
      <c r="I378" s="189"/>
      <c r="J378" s="189"/>
      <c r="K378" s="189"/>
      <c r="L378" s="190"/>
      <c r="M378" s="208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  <c r="AZ378" s="165"/>
      <c r="BA378" s="165"/>
      <c r="BB378" s="165"/>
      <c r="BC378" s="165"/>
      <c r="BD378" s="165"/>
      <c r="BE378" s="165"/>
      <c r="BF378" s="165"/>
      <c r="BG378" s="165"/>
      <c r="BH378" s="165"/>
    </row>
    <row r="379" spans="1:60" outlineLevel="1" x14ac:dyDescent="0.2">
      <c r="A379" s="206"/>
      <c r="B379" s="176"/>
      <c r="C379" s="288"/>
      <c r="D379" s="289"/>
      <c r="E379" s="290"/>
      <c r="F379" s="291"/>
      <c r="G379" s="292"/>
      <c r="H379" s="189"/>
      <c r="I379" s="189"/>
      <c r="J379" s="189"/>
      <c r="K379" s="189"/>
      <c r="L379" s="190"/>
      <c r="M379" s="208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/>
      <c r="AF379" s="165"/>
      <c r="AG379" s="165"/>
      <c r="AH379" s="165"/>
      <c r="AI379" s="165"/>
      <c r="AJ379" s="165"/>
      <c r="AK379" s="165"/>
      <c r="AL379" s="165"/>
      <c r="AM379" s="165"/>
      <c r="AN379" s="165"/>
      <c r="AO379" s="165"/>
      <c r="AP379" s="165"/>
      <c r="AQ379" s="165"/>
      <c r="AR379" s="165"/>
      <c r="AS379" s="165"/>
      <c r="AT379" s="165"/>
      <c r="AU379" s="165"/>
      <c r="AV379" s="165"/>
      <c r="AW379" s="165"/>
      <c r="AX379" s="165"/>
      <c r="AY379" s="165"/>
      <c r="AZ379" s="165"/>
      <c r="BA379" s="165"/>
      <c r="BB379" s="165"/>
      <c r="BC379" s="165"/>
      <c r="BD379" s="165"/>
      <c r="BE379" s="165"/>
      <c r="BF379" s="165"/>
      <c r="BG379" s="165"/>
      <c r="BH379" s="165"/>
    </row>
    <row r="380" spans="1:60" outlineLevel="1" x14ac:dyDescent="0.2">
      <c r="A380" s="205">
        <v>148</v>
      </c>
      <c r="B380" s="175" t="s">
        <v>454</v>
      </c>
      <c r="C380" s="199" t="s">
        <v>464</v>
      </c>
      <c r="D380" s="179" t="s">
        <v>206</v>
      </c>
      <c r="E380" s="183">
        <v>149.13800000000001</v>
      </c>
      <c r="F380" s="188"/>
      <c r="G380" s="189">
        <f>ROUND(E380*F380,2)</f>
        <v>0</v>
      </c>
      <c r="H380" s="189">
        <v>1.0000000000000001E-5</v>
      </c>
      <c r="I380" s="189">
        <f>ROUND(E380*H380,2)</f>
        <v>0</v>
      </c>
      <c r="J380" s="189">
        <v>0</v>
      </c>
      <c r="K380" s="189">
        <f>ROUND(E380*J380,2)</f>
        <v>0</v>
      </c>
      <c r="L380" s="190"/>
      <c r="M380" s="208" t="s">
        <v>171</v>
      </c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 t="s">
        <v>172</v>
      </c>
      <c r="AF380" s="165" t="s">
        <v>186</v>
      </c>
      <c r="AG380" s="165"/>
      <c r="AH380" s="165"/>
      <c r="AI380" s="165"/>
      <c r="AJ380" s="165"/>
      <c r="AK380" s="165"/>
      <c r="AL380" s="165"/>
      <c r="AM380" s="165">
        <v>21</v>
      </c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  <c r="AZ380" s="165"/>
      <c r="BA380" s="165"/>
      <c r="BB380" s="165"/>
      <c r="BC380" s="165"/>
      <c r="BD380" s="165"/>
      <c r="BE380" s="165"/>
      <c r="BF380" s="165"/>
      <c r="BG380" s="165"/>
      <c r="BH380" s="165"/>
    </row>
    <row r="381" spans="1:60" outlineLevel="1" x14ac:dyDescent="0.2">
      <c r="A381" s="206"/>
      <c r="B381" s="176"/>
      <c r="C381" s="200" t="s">
        <v>440</v>
      </c>
      <c r="D381" s="180"/>
      <c r="E381" s="184">
        <v>149.13999999999999</v>
      </c>
      <c r="F381" s="189"/>
      <c r="G381" s="189"/>
      <c r="H381" s="189"/>
      <c r="I381" s="189"/>
      <c r="J381" s="189"/>
      <c r="K381" s="189"/>
      <c r="L381" s="190"/>
      <c r="M381" s="208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  <c r="AZ381" s="165"/>
      <c r="BA381" s="165"/>
      <c r="BB381" s="165"/>
      <c r="BC381" s="165"/>
      <c r="BD381" s="165"/>
      <c r="BE381" s="165"/>
      <c r="BF381" s="165"/>
      <c r="BG381" s="165"/>
      <c r="BH381" s="165"/>
    </row>
    <row r="382" spans="1:60" outlineLevel="1" x14ac:dyDescent="0.2">
      <c r="A382" s="206"/>
      <c r="B382" s="176"/>
      <c r="C382" s="288"/>
      <c r="D382" s="289"/>
      <c r="E382" s="290"/>
      <c r="F382" s="291"/>
      <c r="G382" s="292"/>
      <c r="H382" s="189"/>
      <c r="I382" s="189"/>
      <c r="J382" s="189"/>
      <c r="K382" s="189"/>
      <c r="L382" s="190"/>
      <c r="M382" s="208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/>
      <c r="AD382" s="165"/>
      <c r="AE382" s="165"/>
      <c r="AF382" s="165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  <c r="AZ382" s="165"/>
      <c r="BA382" s="165"/>
      <c r="BB382" s="165"/>
      <c r="BC382" s="165"/>
      <c r="BD382" s="165"/>
      <c r="BE382" s="165"/>
      <c r="BF382" s="165"/>
      <c r="BG382" s="165"/>
      <c r="BH382" s="165"/>
    </row>
    <row r="383" spans="1:60" x14ac:dyDescent="0.2">
      <c r="A383" s="204" t="s">
        <v>162</v>
      </c>
      <c r="B383" s="174" t="s">
        <v>95</v>
      </c>
      <c r="C383" s="198" t="s">
        <v>96</v>
      </c>
      <c r="D383" s="178"/>
      <c r="E383" s="182"/>
      <c r="F383" s="293">
        <f>SUM(G384:G385)</f>
        <v>0</v>
      </c>
      <c r="G383" s="294"/>
      <c r="H383" s="186"/>
      <c r="I383" s="186">
        <f>SUM(I384:I385)</f>
        <v>0</v>
      </c>
      <c r="J383" s="186"/>
      <c r="K383" s="186">
        <f>SUM(K384:K385)</f>
        <v>0</v>
      </c>
      <c r="L383" s="187"/>
      <c r="M383" s="207"/>
      <c r="AE383" t="s">
        <v>163</v>
      </c>
    </row>
    <row r="384" spans="1:60" outlineLevel="1" x14ac:dyDescent="0.2">
      <c r="A384" s="205">
        <v>149</v>
      </c>
      <c r="B384" s="175" t="s">
        <v>465</v>
      </c>
      <c r="C384" s="199" t="s">
        <v>466</v>
      </c>
      <c r="D384" s="179" t="s">
        <v>467</v>
      </c>
      <c r="E384" s="183">
        <v>1</v>
      </c>
      <c r="F384" s="188"/>
      <c r="G384" s="189">
        <f>ROUND(E384*F384,2)</f>
        <v>0</v>
      </c>
      <c r="H384" s="189">
        <v>0</v>
      </c>
      <c r="I384" s="189">
        <f>ROUND(E384*H384,2)</f>
        <v>0</v>
      </c>
      <c r="J384" s="189">
        <v>0</v>
      </c>
      <c r="K384" s="189">
        <f>ROUND(E384*J384,2)</f>
        <v>0</v>
      </c>
      <c r="L384" s="190"/>
      <c r="M384" s="208" t="s">
        <v>171</v>
      </c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 t="s">
        <v>172</v>
      </c>
      <c r="AF384" s="165" t="s">
        <v>468</v>
      </c>
      <c r="AG384" s="165"/>
      <c r="AH384" s="165"/>
      <c r="AI384" s="165"/>
      <c r="AJ384" s="165"/>
      <c r="AK384" s="165"/>
      <c r="AL384" s="165"/>
      <c r="AM384" s="165">
        <v>21</v>
      </c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</row>
    <row r="385" spans="1:60" outlineLevel="1" x14ac:dyDescent="0.2">
      <c r="A385" s="206"/>
      <c r="B385" s="176"/>
      <c r="C385" s="288"/>
      <c r="D385" s="289"/>
      <c r="E385" s="290"/>
      <c r="F385" s="291"/>
      <c r="G385" s="292"/>
      <c r="H385" s="189"/>
      <c r="I385" s="189"/>
      <c r="J385" s="189"/>
      <c r="K385" s="189"/>
      <c r="L385" s="190"/>
      <c r="M385" s="208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</row>
    <row r="386" spans="1:60" x14ac:dyDescent="0.2">
      <c r="A386" s="204" t="s">
        <v>162</v>
      </c>
      <c r="B386" s="174" t="s">
        <v>97</v>
      </c>
      <c r="C386" s="198" t="s">
        <v>98</v>
      </c>
      <c r="D386" s="178"/>
      <c r="E386" s="182"/>
      <c r="F386" s="293">
        <f>SUM(G387:G388)</f>
        <v>0</v>
      </c>
      <c r="G386" s="294"/>
      <c r="H386" s="186"/>
      <c r="I386" s="186">
        <f>SUM(I387:I388)</f>
        <v>0</v>
      </c>
      <c r="J386" s="186"/>
      <c r="K386" s="186">
        <f>SUM(K387:K388)</f>
        <v>0</v>
      </c>
      <c r="L386" s="187"/>
      <c r="M386" s="207"/>
      <c r="AE386" t="s">
        <v>163</v>
      </c>
    </row>
    <row r="387" spans="1:60" outlineLevel="1" x14ac:dyDescent="0.2">
      <c r="A387" s="205">
        <v>150</v>
      </c>
      <c r="B387" s="175" t="s">
        <v>469</v>
      </c>
      <c r="C387" s="199" t="s">
        <v>470</v>
      </c>
      <c r="D387" s="179" t="s">
        <v>467</v>
      </c>
      <c r="E387" s="183">
        <v>1</v>
      </c>
      <c r="F387" s="188"/>
      <c r="G387" s="189">
        <f>ROUND(E387*F387,2)</f>
        <v>0</v>
      </c>
      <c r="H387" s="189">
        <v>0</v>
      </c>
      <c r="I387" s="189">
        <f>ROUND(E387*H387,2)</f>
        <v>0</v>
      </c>
      <c r="J387" s="189">
        <v>0</v>
      </c>
      <c r="K387" s="189">
        <f>ROUND(E387*J387,2)</f>
        <v>0</v>
      </c>
      <c r="L387" s="190"/>
      <c r="M387" s="208" t="s">
        <v>171</v>
      </c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 t="s">
        <v>172</v>
      </c>
      <c r="AF387" s="165" t="s">
        <v>427</v>
      </c>
      <c r="AG387" s="165"/>
      <c r="AH387" s="165"/>
      <c r="AI387" s="165"/>
      <c r="AJ387" s="165"/>
      <c r="AK387" s="165"/>
      <c r="AL387" s="165"/>
      <c r="AM387" s="165">
        <v>21</v>
      </c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</row>
    <row r="388" spans="1:60" outlineLevel="1" x14ac:dyDescent="0.2">
      <c r="A388" s="206"/>
      <c r="B388" s="176"/>
      <c r="C388" s="288"/>
      <c r="D388" s="289"/>
      <c r="E388" s="290"/>
      <c r="F388" s="291"/>
      <c r="G388" s="292"/>
      <c r="H388" s="189"/>
      <c r="I388" s="189"/>
      <c r="J388" s="189"/>
      <c r="K388" s="189"/>
      <c r="L388" s="190"/>
      <c r="M388" s="208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</row>
    <row r="389" spans="1:60" x14ac:dyDescent="0.2">
      <c r="A389" s="204" t="s">
        <v>162</v>
      </c>
      <c r="B389" s="174" t="s">
        <v>99</v>
      </c>
      <c r="C389" s="198" t="s">
        <v>100</v>
      </c>
      <c r="D389" s="178"/>
      <c r="E389" s="182"/>
      <c r="F389" s="293">
        <f>SUM(G390:G407)</f>
        <v>0</v>
      </c>
      <c r="G389" s="294"/>
      <c r="H389" s="186"/>
      <c r="I389" s="186">
        <f>SUM(I390:I407)</f>
        <v>0.49000000000000005</v>
      </c>
      <c r="J389" s="186"/>
      <c r="K389" s="186">
        <f>SUM(K390:K407)</f>
        <v>0</v>
      </c>
      <c r="L389" s="187"/>
      <c r="M389" s="207"/>
      <c r="AE389" t="s">
        <v>163</v>
      </c>
    </row>
    <row r="390" spans="1:60" outlineLevel="1" x14ac:dyDescent="0.2">
      <c r="A390" s="205">
        <v>151</v>
      </c>
      <c r="B390" s="175" t="s">
        <v>471</v>
      </c>
      <c r="C390" s="199" t="s">
        <v>472</v>
      </c>
      <c r="D390" s="179" t="s">
        <v>315</v>
      </c>
      <c r="E390" s="183">
        <v>8</v>
      </c>
      <c r="F390" s="188"/>
      <c r="G390" s="189">
        <f>ROUND(E390*F390,2)</f>
        <v>0</v>
      </c>
      <c r="H390" s="189">
        <v>3.0000000000000001E-3</v>
      </c>
      <c r="I390" s="189">
        <f>ROUND(E390*H390,2)</f>
        <v>0.02</v>
      </c>
      <c r="J390" s="189">
        <v>0</v>
      </c>
      <c r="K390" s="189">
        <f>ROUND(E390*J390,2)</f>
        <v>0</v>
      </c>
      <c r="L390" s="190"/>
      <c r="M390" s="208" t="s">
        <v>171</v>
      </c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 t="s">
        <v>172</v>
      </c>
      <c r="AF390" s="165" t="s">
        <v>427</v>
      </c>
      <c r="AG390" s="165"/>
      <c r="AH390" s="165"/>
      <c r="AI390" s="165"/>
      <c r="AJ390" s="165"/>
      <c r="AK390" s="165"/>
      <c r="AL390" s="165"/>
      <c r="AM390" s="165">
        <v>21</v>
      </c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/>
      <c r="BF390" s="165"/>
      <c r="BG390" s="165"/>
      <c r="BH390" s="165"/>
    </row>
    <row r="391" spans="1:60" outlineLevel="1" x14ac:dyDescent="0.2">
      <c r="A391" s="206"/>
      <c r="B391" s="176"/>
      <c r="C391" s="288"/>
      <c r="D391" s="289"/>
      <c r="E391" s="290"/>
      <c r="F391" s="291"/>
      <c r="G391" s="292"/>
      <c r="H391" s="189"/>
      <c r="I391" s="189"/>
      <c r="J391" s="189"/>
      <c r="K391" s="189"/>
      <c r="L391" s="190"/>
      <c r="M391" s="208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5"/>
      <c r="BH391" s="165"/>
    </row>
    <row r="392" spans="1:60" outlineLevel="1" x14ac:dyDescent="0.2">
      <c r="A392" s="205">
        <v>152</v>
      </c>
      <c r="B392" s="175" t="s">
        <v>473</v>
      </c>
      <c r="C392" s="199" t="s">
        <v>474</v>
      </c>
      <c r="D392" s="179" t="s">
        <v>315</v>
      </c>
      <c r="E392" s="183">
        <v>3</v>
      </c>
      <c r="F392" s="188"/>
      <c r="G392" s="189">
        <f>ROUND(E392*F392,2)</f>
        <v>0</v>
      </c>
      <c r="H392" s="189">
        <v>0</v>
      </c>
      <c r="I392" s="189">
        <f>ROUND(E392*H392,2)</f>
        <v>0</v>
      </c>
      <c r="J392" s="189">
        <v>0</v>
      </c>
      <c r="K392" s="189">
        <f>ROUND(E392*J392,2)</f>
        <v>0</v>
      </c>
      <c r="L392" s="190"/>
      <c r="M392" s="208" t="s">
        <v>171</v>
      </c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  <c r="AA392" s="165"/>
      <c r="AB392" s="165"/>
      <c r="AC392" s="165"/>
      <c r="AD392" s="165"/>
      <c r="AE392" s="165" t="s">
        <v>172</v>
      </c>
      <c r="AF392" s="165" t="s">
        <v>427</v>
      </c>
      <c r="AG392" s="165"/>
      <c r="AH392" s="165"/>
      <c r="AI392" s="165"/>
      <c r="AJ392" s="165"/>
      <c r="AK392" s="165"/>
      <c r="AL392" s="165"/>
      <c r="AM392" s="165">
        <v>21</v>
      </c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  <c r="AZ392" s="165"/>
      <c r="BA392" s="165"/>
      <c r="BB392" s="165"/>
      <c r="BC392" s="165"/>
      <c r="BD392" s="165"/>
      <c r="BE392" s="165"/>
      <c r="BF392" s="165"/>
      <c r="BG392" s="165"/>
      <c r="BH392" s="165"/>
    </row>
    <row r="393" spans="1:60" outlineLevel="1" x14ac:dyDescent="0.2">
      <c r="A393" s="206"/>
      <c r="B393" s="176"/>
      <c r="C393" s="288"/>
      <c r="D393" s="289"/>
      <c r="E393" s="290"/>
      <c r="F393" s="291"/>
      <c r="G393" s="292"/>
      <c r="H393" s="189"/>
      <c r="I393" s="189"/>
      <c r="J393" s="189"/>
      <c r="K393" s="189"/>
      <c r="L393" s="190"/>
      <c r="M393" s="208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/>
      <c r="AF393" s="165"/>
      <c r="AG393" s="165"/>
      <c r="AH393" s="165"/>
      <c r="AI393" s="165"/>
      <c r="AJ393" s="165"/>
      <c r="AK393" s="165"/>
      <c r="AL393" s="165"/>
      <c r="AM393" s="165"/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  <c r="AZ393" s="165"/>
      <c r="BA393" s="165"/>
      <c r="BB393" s="165"/>
      <c r="BC393" s="165"/>
      <c r="BD393" s="165"/>
      <c r="BE393" s="165"/>
      <c r="BF393" s="165"/>
      <c r="BG393" s="165"/>
      <c r="BH393" s="165"/>
    </row>
    <row r="394" spans="1:60" outlineLevel="1" x14ac:dyDescent="0.2">
      <c r="A394" s="205">
        <v>153</v>
      </c>
      <c r="B394" s="175" t="s">
        <v>475</v>
      </c>
      <c r="C394" s="199" t="s">
        <v>325</v>
      </c>
      <c r="D394" s="179" t="s">
        <v>196</v>
      </c>
      <c r="E394" s="183">
        <v>0.47399999999999998</v>
      </c>
      <c r="F394" s="188"/>
      <c r="G394" s="189">
        <f>ROUND(E394*F394,2)</f>
        <v>0</v>
      </c>
      <c r="H394" s="189">
        <v>0</v>
      </c>
      <c r="I394" s="189">
        <f>ROUND(E394*H394,2)</f>
        <v>0</v>
      </c>
      <c r="J394" s="189">
        <v>0</v>
      </c>
      <c r="K394" s="189">
        <f>ROUND(E394*J394,2)</f>
        <v>0</v>
      </c>
      <c r="L394" s="190"/>
      <c r="M394" s="208" t="s">
        <v>171</v>
      </c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 t="s">
        <v>172</v>
      </c>
      <c r="AF394" s="165" t="s">
        <v>427</v>
      </c>
      <c r="AG394" s="165"/>
      <c r="AH394" s="165"/>
      <c r="AI394" s="165"/>
      <c r="AJ394" s="165"/>
      <c r="AK394" s="165"/>
      <c r="AL394" s="165"/>
      <c r="AM394" s="165">
        <v>21</v>
      </c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  <c r="AZ394" s="165"/>
      <c r="BA394" s="165"/>
      <c r="BB394" s="165"/>
      <c r="BC394" s="165"/>
      <c r="BD394" s="165"/>
      <c r="BE394" s="165"/>
      <c r="BF394" s="165"/>
      <c r="BG394" s="165"/>
      <c r="BH394" s="165"/>
    </row>
    <row r="395" spans="1:60" outlineLevel="1" x14ac:dyDescent="0.2">
      <c r="A395" s="206"/>
      <c r="B395" s="176"/>
      <c r="C395" s="288"/>
      <c r="D395" s="289"/>
      <c r="E395" s="290"/>
      <c r="F395" s="291"/>
      <c r="G395" s="292"/>
      <c r="H395" s="189"/>
      <c r="I395" s="189"/>
      <c r="J395" s="189"/>
      <c r="K395" s="189"/>
      <c r="L395" s="190"/>
      <c r="M395" s="208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  <c r="AA395" s="165"/>
      <c r="AB395" s="165"/>
      <c r="AC395" s="165"/>
      <c r="AD395" s="165"/>
      <c r="AE395" s="165"/>
      <c r="AF395" s="165"/>
      <c r="AG395" s="165"/>
      <c r="AH395" s="165"/>
      <c r="AI395" s="165"/>
      <c r="AJ395" s="165"/>
      <c r="AK395" s="165"/>
      <c r="AL395" s="165"/>
      <c r="AM395" s="165"/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  <c r="AZ395" s="165"/>
      <c r="BA395" s="165"/>
      <c r="BB395" s="165"/>
      <c r="BC395" s="165"/>
      <c r="BD395" s="165"/>
      <c r="BE395" s="165"/>
      <c r="BF395" s="165"/>
      <c r="BG395" s="165"/>
      <c r="BH395" s="165"/>
    </row>
    <row r="396" spans="1:60" outlineLevel="1" x14ac:dyDescent="0.2">
      <c r="A396" s="205">
        <v>154</v>
      </c>
      <c r="B396" s="175" t="s">
        <v>476</v>
      </c>
      <c r="C396" s="199" t="s">
        <v>477</v>
      </c>
      <c r="D396" s="179" t="s">
        <v>315</v>
      </c>
      <c r="E396" s="183">
        <v>5</v>
      </c>
      <c r="F396" s="188"/>
      <c r="G396" s="189">
        <f>ROUND(E396*F396,2)</f>
        <v>0</v>
      </c>
      <c r="H396" s="189">
        <v>2.5000000000000001E-2</v>
      </c>
      <c r="I396" s="189">
        <f>ROUND(E396*H396,2)</f>
        <v>0.13</v>
      </c>
      <c r="J396" s="189">
        <v>0</v>
      </c>
      <c r="K396" s="189">
        <f>ROUND(E396*J396,2)</f>
        <v>0</v>
      </c>
      <c r="L396" s="190"/>
      <c r="M396" s="208" t="s">
        <v>171</v>
      </c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  <c r="AA396" s="165"/>
      <c r="AB396" s="165"/>
      <c r="AC396" s="165"/>
      <c r="AD396" s="165"/>
      <c r="AE396" s="165" t="s">
        <v>172</v>
      </c>
      <c r="AF396" s="165" t="s">
        <v>433</v>
      </c>
      <c r="AG396" s="165"/>
      <c r="AH396" s="165"/>
      <c r="AI396" s="165"/>
      <c r="AJ396" s="165"/>
      <c r="AK396" s="165"/>
      <c r="AL396" s="165"/>
      <c r="AM396" s="165">
        <v>21</v>
      </c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  <c r="AZ396" s="165"/>
      <c r="BA396" s="165"/>
      <c r="BB396" s="165"/>
      <c r="BC396" s="165"/>
      <c r="BD396" s="165"/>
      <c r="BE396" s="165"/>
      <c r="BF396" s="165"/>
      <c r="BG396" s="165"/>
      <c r="BH396" s="165"/>
    </row>
    <row r="397" spans="1:60" outlineLevel="1" x14ac:dyDescent="0.2">
      <c r="A397" s="206"/>
      <c r="B397" s="176"/>
      <c r="C397" s="288"/>
      <c r="D397" s="289"/>
      <c r="E397" s="290"/>
      <c r="F397" s="291"/>
      <c r="G397" s="292"/>
      <c r="H397" s="189"/>
      <c r="I397" s="189"/>
      <c r="J397" s="189"/>
      <c r="K397" s="189"/>
      <c r="L397" s="190"/>
      <c r="M397" s="208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/>
      <c r="AF397" s="165"/>
      <c r="AG397" s="165"/>
      <c r="AH397" s="165"/>
      <c r="AI397" s="165"/>
      <c r="AJ397" s="165"/>
      <c r="AK397" s="165"/>
      <c r="AL397" s="165"/>
      <c r="AM397" s="165"/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  <c r="AZ397" s="165"/>
      <c r="BA397" s="165"/>
      <c r="BB397" s="165"/>
      <c r="BC397" s="165"/>
      <c r="BD397" s="165"/>
      <c r="BE397" s="165"/>
      <c r="BF397" s="165"/>
      <c r="BG397" s="165"/>
      <c r="BH397" s="165"/>
    </row>
    <row r="398" spans="1:60" outlineLevel="1" x14ac:dyDescent="0.2">
      <c r="A398" s="205">
        <v>155</v>
      </c>
      <c r="B398" s="175" t="s">
        <v>478</v>
      </c>
      <c r="C398" s="199" t="s">
        <v>479</v>
      </c>
      <c r="D398" s="179" t="s">
        <v>315</v>
      </c>
      <c r="E398" s="183">
        <v>1</v>
      </c>
      <c r="F398" s="188"/>
      <c r="G398" s="189">
        <f>ROUND(E398*F398,2)</f>
        <v>0</v>
      </c>
      <c r="H398" s="189">
        <v>2.5000000000000001E-2</v>
      </c>
      <c r="I398" s="189">
        <f>ROUND(E398*H398,2)</f>
        <v>0.03</v>
      </c>
      <c r="J398" s="189">
        <v>0</v>
      </c>
      <c r="K398" s="189">
        <f>ROUND(E398*J398,2)</f>
        <v>0</v>
      </c>
      <c r="L398" s="190"/>
      <c r="M398" s="208" t="s">
        <v>171</v>
      </c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 t="s">
        <v>172</v>
      </c>
      <c r="AF398" s="165" t="s">
        <v>433</v>
      </c>
      <c r="AG398" s="165"/>
      <c r="AH398" s="165"/>
      <c r="AI398" s="165"/>
      <c r="AJ398" s="165"/>
      <c r="AK398" s="165"/>
      <c r="AL398" s="165"/>
      <c r="AM398" s="165">
        <v>21</v>
      </c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  <c r="AZ398" s="165"/>
      <c r="BA398" s="165"/>
      <c r="BB398" s="165"/>
      <c r="BC398" s="165"/>
      <c r="BD398" s="165"/>
      <c r="BE398" s="165"/>
      <c r="BF398" s="165"/>
      <c r="BG398" s="165"/>
      <c r="BH398" s="165"/>
    </row>
    <row r="399" spans="1:60" outlineLevel="1" x14ac:dyDescent="0.2">
      <c r="A399" s="206"/>
      <c r="B399" s="176"/>
      <c r="C399" s="288"/>
      <c r="D399" s="289"/>
      <c r="E399" s="290"/>
      <c r="F399" s="291"/>
      <c r="G399" s="292"/>
      <c r="H399" s="189"/>
      <c r="I399" s="189"/>
      <c r="J399" s="189"/>
      <c r="K399" s="189"/>
      <c r="L399" s="190"/>
      <c r="M399" s="208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/>
      <c r="AF399" s="165"/>
      <c r="AG399" s="165"/>
      <c r="AH399" s="165"/>
      <c r="AI399" s="165"/>
      <c r="AJ399" s="165"/>
      <c r="AK399" s="165"/>
      <c r="AL399" s="165"/>
      <c r="AM399" s="165"/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  <c r="AZ399" s="165"/>
      <c r="BA399" s="165"/>
      <c r="BB399" s="165"/>
      <c r="BC399" s="165"/>
      <c r="BD399" s="165"/>
      <c r="BE399" s="165"/>
      <c r="BF399" s="165"/>
      <c r="BG399" s="165"/>
      <c r="BH399" s="165"/>
    </row>
    <row r="400" spans="1:60" outlineLevel="1" x14ac:dyDescent="0.2">
      <c r="A400" s="205">
        <v>156</v>
      </c>
      <c r="B400" s="175" t="s">
        <v>480</v>
      </c>
      <c r="C400" s="199" t="s">
        <v>481</v>
      </c>
      <c r="D400" s="179" t="s">
        <v>315</v>
      </c>
      <c r="E400" s="183">
        <v>1</v>
      </c>
      <c r="F400" s="188"/>
      <c r="G400" s="189">
        <f>ROUND(E400*F400,2)</f>
        <v>0</v>
      </c>
      <c r="H400" s="189">
        <v>2.5000000000000001E-2</v>
      </c>
      <c r="I400" s="189">
        <f>ROUND(E400*H400,2)</f>
        <v>0.03</v>
      </c>
      <c r="J400" s="189">
        <v>0</v>
      </c>
      <c r="K400" s="189">
        <f>ROUND(E400*J400,2)</f>
        <v>0</v>
      </c>
      <c r="L400" s="190"/>
      <c r="M400" s="208" t="s">
        <v>171</v>
      </c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/>
      <c r="AD400" s="165"/>
      <c r="AE400" s="165" t="s">
        <v>172</v>
      </c>
      <c r="AF400" s="165" t="s">
        <v>433</v>
      </c>
      <c r="AG400" s="165"/>
      <c r="AH400" s="165"/>
      <c r="AI400" s="165"/>
      <c r="AJ400" s="165"/>
      <c r="AK400" s="165"/>
      <c r="AL400" s="165"/>
      <c r="AM400" s="165">
        <v>21</v>
      </c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  <c r="AZ400" s="165"/>
      <c r="BA400" s="165"/>
      <c r="BB400" s="165"/>
      <c r="BC400" s="165"/>
      <c r="BD400" s="165"/>
      <c r="BE400" s="165"/>
      <c r="BF400" s="165"/>
      <c r="BG400" s="165"/>
      <c r="BH400" s="165"/>
    </row>
    <row r="401" spans="1:60" outlineLevel="1" x14ac:dyDescent="0.2">
      <c r="A401" s="206"/>
      <c r="B401" s="176"/>
      <c r="C401" s="288"/>
      <c r="D401" s="289"/>
      <c r="E401" s="290"/>
      <c r="F401" s="291"/>
      <c r="G401" s="292"/>
      <c r="H401" s="189"/>
      <c r="I401" s="189"/>
      <c r="J401" s="189"/>
      <c r="K401" s="189"/>
      <c r="L401" s="190"/>
      <c r="M401" s="208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/>
      <c r="AF401" s="165"/>
      <c r="AG401" s="165"/>
      <c r="AH401" s="165"/>
      <c r="AI401" s="165"/>
      <c r="AJ401" s="165"/>
      <c r="AK401" s="165"/>
      <c r="AL401" s="165"/>
      <c r="AM401" s="165"/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  <c r="AZ401" s="165"/>
      <c r="BA401" s="165"/>
      <c r="BB401" s="165"/>
      <c r="BC401" s="165"/>
      <c r="BD401" s="165"/>
      <c r="BE401" s="165"/>
      <c r="BF401" s="165"/>
      <c r="BG401" s="165"/>
      <c r="BH401" s="165"/>
    </row>
    <row r="402" spans="1:60" outlineLevel="1" x14ac:dyDescent="0.2">
      <c r="A402" s="205">
        <v>157</v>
      </c>
      <c r="B402" s="175" t="s">
        <v>476</v>
      </c>
      <c r="C402" s="199" t="s">
        <v>482</v>
      </c>
      <c r="D402" s="179" t="s">
        <v>315</v>
      </c>
      <c r="E402" s="183">
        <v>8</v>
      </c>
      <c r="F402" s="188"/>
      <c r="G402" s="189">
        <f>ROUND(E402*F402,2)</f>
        <v>0</v>
      </c>
      <c r="H402" s="189">
        <v>2.5000000000000001E-2</v>
      </c>
      <c r="I402" s="189">
        <f>ROUND(E402*H402,2)</f>
        <v>0.2</v>
      </c>
      <c r="J402" s="189">
        <v>0</v>
      </c>
      <c r="K402" s="189">
        <f>ROUND(E402*J402,2)</f>
        <v>0</v>
      </c>
      <c r="L402" s="190"/>
      <c r="M402" s="208" t="s">
        <v>171</v>
      </c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 t="s">
        <v>172</v>
      </c>
      <c r="AF402" s="165" t="s">
        <v>186</v>
      </c>
      <c r="AG402" s="165"/>
      <c r="AH402" s="165"/>
      <c r="AI402" s="165"/>
      <c r="AJ402" s="165"/>
      <c r="AK402" s="165"/>
      <c r="AL402" s="165"/>
      <c r="AM402" s="165">
        <v>21</v>
      </c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  <c r="AZ402" s="165"/>
      <c r="BA402" s="165"/>
      <c r="BB402" s="165"/>
      <c r="BC402" s="165"/>
      <c r="BD402" s="165"/>
      <c r="BE402" s="165"/>
      <c r="BF402" s="165"/>
      <c r="BG402" s="165"/>
      <c r="BH402" s="165"/>
    </row>
    <row r="403" spans="1:60" outlineLevel="1" x14ac:dyDescent="0.2">
      <c r="A403" s="206"/>
      <c r="B403" s="176"/>
      <c r="C403" s="288"/>
      <c r="D403" s="289"/>
      <c r="E403" s="290"/>
      <c r="F403" s="291"/>
      <c r="G403" s="292"/>
      <c r="H403" s="189"/>
      <c r="I403" s="189"/>
      <c r="J403" s="189"/>
      <c r="K403" s="189"/>
      <c r="L403" s="190"/>
      <c r="M403" s="208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  <c r="AG403" s="165"/>
      <c r="AH403" s="165"/>
      <c r="AI403" s="165"/>
      <c r="AJ403" s="165"/>
      <c r="AK403" s="165"/>
      <c r="AL403" s="165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  <c r="AZ403" s="165"/>
      <c r="BA403" s="165"/>
      <c r="BB403" s="165"/>
      <c r="BC403" s="165"/>
      <c r="BD403" s="165"/>
      <c r="BE403" s="165"/>
      <c r="BF403" s="165"/>
      <c r="BG403" s="165"/>
      <c r="BH403" s="165"/>
    </row>
    <row r="404" spans="1:60" outlineLevel="1" x14ac:dyDescent="0.2">
      <c r="A404" s="205">
        <v>158</v>
      </c>
      <c r="B404" s="175" t="s">
        <v>480</v>
      </c>
      <c r="C404" s="199" t="s">
        <v>483</v>
      </c>
      <c r="D404" s="179" t="s">
        <v>315</v>
      </c>
      <c r="E404" s="183">
        <v>1</v>
      </c>
      <c r="F404" s="188"/>
      <c r="G404" s="189">
        <f>ROUND(E404*F404,2)</f>
        <v>0</v>
      </c>
      <c r="H404" s="189">
        <v>2.5000000000000001E-2</v>
      </c>
      <c r="I404" s="189">
        <f>ROUND(E404*H404,2)</f>
        <v>0.03</v>
      </c>
      <c r="J404" s="189">
        <v>0</v>
      </c>
      <c r="K404" s="189">
        <f>ROUND(E404*J404,2)</f>
        <v>0</v>
      </c>
      <c r="L404" s="190"/>
      <c r="M404" s="208" t="s">
        <v>171</v>
      </c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 t="s">
        <v>172</v>
      </c>
      <c r="AF404" s="165" t="s">
        <v>186</v>
      </c>
      <c r="AG404" s="165"/>
      <c r="AH404" s="165"/>
      <c r="AI404" s="165"/>
      <c r="AJ404" s="165"/>
      <c r="AK404" s="165"/>
      <c r="AL404" s="165"/>
      <c r="AM404" s="165">
        <v>21</v>
      </c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  <c r="AZ404" s="165"/>
      <c r="BA404" s="165"/>
      <c r="BB404" s="165"/>
      <c r="BC404" s="165"/>
      <c r="BD404" s="165"/>
      <c r="BE404" s="165"/>
      <c r="BF404" s="165"/>
      <c r="BG404" s="165"/>
      <c r="BH404" s="165"/>
    </row>
    <row r="405" spans="1:60" outlineLevel="1" x14ac:dyDescent="0.2">
      <c r="A405" s="206"/>
      <c r="B405" s="176"/>
      <c r="C405" s="288"/>
      <c r="D405" s="289"/>
      <c r="E405" s="290"/>
      <c r="F405" s="291"/>
      <c r="G405" s="292"/>
      <c r="H405" s="189"/>
      <c r="I405" s="189"/>
      <c r="J405" s="189"/>
      <c r="K405" s="189"/>
      <c r="L405" s="190"/>
      <c r="M405" s="208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  <c r="AZ405" s="165"/>
      <c r="BA405" s="165"/>
      <c r="BB405" s="165"/>
      <c r="BC405" s="165"/>
      <c r="BD405" s="165"/>
      <c r="BE405" s="165"/>
      <c r="BF405" s="165"/>
      <c r="BG405" s="165"/>
      <c r="BH405" s="165"/>
    </row>
    <row r="406" spans="1:60" outlineLevel="1" x14ac:dyDescent="0.2">
      <c r="A406" s="205">
        <v>159</v>
      </c>
      <c r="B406" s="175" t="s">
        <v>480</v>
      </c>
      <c r="C406" s="199" t="s">
        <v>484</v>
      </c>
      <c r="D406" s="179" t="s">
        <v>315</v>
      </c>
      <c r="E406" s="183">
        <v>2</v>
      </c>
      <c r="F406" s="188"/>
      <c r="G406" s="189">
        <f>ROUND(E406*F406,2)</f>
        <v>0</v>
      </c>
      <c r="H406" s="189">
        <v>2.5000000000000001E-2</v>
      </c>
      <c r="I406" s="189">
        <f>ROUND(E406*H406,2)</f>
        <v>0.05</v>
      </c>
      <c r="J406" s="189">
        <v>0</v>
      </c>
      <c r="K406" s="189">
        <f>ROUND(E406*J406,2)</f>
        <v>0</v>
      </c>
      <c r="L406" s="190"/>
      <c r="M406" s="208" t="s">
        <v>171</v>
      </c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 t="s">
        <v>172</v>
      </c>
      <c r="AF406" s="165" t="s">
        <v>186</v>
      </c>
      <c r="AG406" s="165"/>
      <c r="AH406" s="165"/>
      <c r="AI406" s="165"/>
      <c r="AJ406" s="165"/>
      <c r="AK406" s="165"/>
      <c r="AL406" s="165"/>
      <c r="AM406" s="165">
        <v>21</v>
      </c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  <c r="AZ406" s="165"/>
      <c r="BA406" s="165"/>
      <c r="BB406" s="165"/>
      <c r="BC406" s="165"/>
      <c r="BD406" s="165"/>
      <c r="BE406" s="165"/>
      <c r="BF406" s="165"/>
      <c r="BG406" s="165"/>
      <c r="BH406" s="165"/>
    </row>
    <row r="407" spans="1:60" outlineLevel="1" x14ac:dyDescent="0.2">
      <c r="A407" s="206"/>
      <c r="B407" s="176"/>
      <c r="C407" s="288"/>
      <c r="D407" s="289"/>
      <c r="E407" s="290"/>
      <c r="F407" s="291"/>
      <c r="G407" s="292"/>
      <c r="H407" s="189"/>
      <c r="I407" s="189"/>
      <c r="J407" s="189"/>
      <c r="K407" s="189"/>
      <c r="L407" s="190"/>
      <c r="M407" s="208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/>
      <c r="AF407" s="165"/>
      <c r="AG407" s="165"/>
      <c r="AH407" s="165"/>
      <c r="AI407" s="165"/>
      <c r="AJ407" s="165"/>
      <c r="AK407" s="165"/>
      <c r="AL407" s="165"/>
      <c r="AM407" s="165"/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  <c r="AZ407" s="165"/>
      <c r="BA407" s="165"/>
      <c r="BB407" s="165"/>
      <c r="BC407" s="165"/>
      <c r="BD407" s="165"/>
      <c r="BE407" s="165"/>
      <c r="BF407" s="165"/>
      <c r="BG407" s="165"/>
      <c r="BH407" s="165"/>
    </row>
    <row r="408" spans="1:60" x14ac:dyDescent="0.2">
      <c r="A408" s="204" t="s">
        <v>162</v>
      </c>
      <c r="B408" s="174" t="s">
        <v>101</v>
      </c>
      <c r="C408" s="198" t="s">
        <v>102</v>
      </c>
      <c r="D408" s="178"/>
      <c r="E408" s="182"/>
      <c r="F408" s="293">
        <f>SUM(G409:G427)</f>
        <v>0</v>
      </c>
      <c r="G408" s="294"/>
      <c r="H408" s="186"/>
      <c r="I408" s="186">
        <f>SUM(I409:I427)</f>
        <v>1.67</v>
      </c>
      <c r="J408" s="186"/>
      <c r="K408" s="186">
        <f>SUM(K409:K427)</f>
        <v>0</v>
      </c>
      <c r="L408" s="187"/>
      <c r="M408" s="207"/>
      <c r="AE408" t="s">
        <v>163</v>
      </c>
    </row>
    <row r="409" spans="1:60" ht="22.5" outlineLevel="1" x14ac:dyDescent="0.2">
      <c r="A409" s="205">
        <v>160</v>
      </c>
      <c r="B409" s="175" t="s">
        <v>485</v>
      </c>
      <c r="C409" s="199" t="s">
        <v>486</v>
      </c>
      <c r="D409" s="179" t="s">
        <v>196</v>
      </c>
      <c r="E409" s="183">
        <v>0.42120000000000002</v>
      </c>
      <c r="F409" s="188"/>
      <c r="G409" s="189">
        <f>ROUND(E409*F409,2)</f>
        <v>0</v>
      </c>
      <c r="H409" s="189">
        <v>1.04548</v>
      </c>
      <c r="I409" s="189">
        <f>ROUND(E409*H409,2)</f>
        <v>0.44</v>
      </c>
      <c r="J409" s="189">
        <v>0</v>
      </c>
      <c r="K409" s="189">
        <f>ROUND(E409*J409,2)</f>
        <v>0</v>
      </c>
      <c r="L409" s="190"/>
      <c r="M409" s="208" t="s">
        <v>171</v>
      </c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 t="s">
        <v>172</v>
      </c>
      <c r="AF409" s="165" t="s">
        <v>427</v>
      </c>
      <c r="AG409" s="165"/>
      <c r="AH409" s="165"/>
      <c r="AI409" s="165"/>
      <c r="AJ409" s="165"/>
      <c r="AK409" s="165"/>
      <c r="AL409" s="165"/>
      <c r="AM409" s="165">
        <v>21</v>
      </c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  <c r="AZ409" s="165"/>
      <c r="BA409" s="165"/>
      <c r="BB409" s="165"/>
      <c r="BC409" s="165"/>
      <c r="BD409" s="165"/>
      <c r="BE409" s="165"/>
      <c r="BF409" s="165"/>
      <c r="BG409" s="165"/>
      <c r="BH409" s="165"/>
    </row>
    <row r="410" spans="1:60" outlineLevel="1" x14ac:dyDescent="0.2">
      <c r="A410" s="206"/>
      <c r="B410" s="176"/>
      <c r="C410" s="200" t="s">
        <v>487</v>
      </c>
      <c r="D410" s="180"/>
      <c r="E410" s="184">
        <v>0.42</v>
      </c>
      <c r="F410" s="189"/>
      <c r="G410" s="189"/>
      <c r="H410" s="189"/>
      <c r="I410" s="189"/>
      <c r="J410" s="189"/>
      <c r="K410" s="189"/>
      <c r="L410" s="190"/>
      <c r="M410" s="208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/>
      <c r="AD410" s="165"/>
      <c r="AE410" s="165"/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65"/>
      <c r="AZ410" s="165"/>
      <c r="BA410" s="165"/>
      <c r="BB410" s="165"/>
      <c r="BC410" s="165"/>
      <c r="BD410" s="165"/>
      <c r="BE410" s="165"/>
      <c r="BF410" s="165"/>
      <c r="BG410" s="165"/>
      <c r="BH410" s="165"/>
    </row>
    <row r="411" spans="1:60" outlineLevel="1" x14ac:dyDescent="0.2">
      <c r="A411" s="206"/>
      <c r="B411" s="176"/>
      <c r="C411" s="288"/>
      <c r="D411" s="289"/>
      <c r="E411" s="290"/>
      <c r="F411" s="291"/>
      <c r="G411" s="292"/>
      <c r="H411" s="189"/>
      <c r="I411" s="189"/>
      <c r="J411" s="189"/>
      <c r="K411" s="189"/>
      <c r="L411" s="190"/>
      <c r="M411" s="208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  <c r="AA411" s="165"/>
      <c r="AB411" s="165"/>
      <c r="AC411" s="165"/>
      <c r="AD411" s="165"/>
      <c r="AE411" s="165"/>
      <c r="AF411" s="165"/>
      <c r="AG411" s="165"/>
      <c r="AH411" s="165"/>
      <c r="AI411" s="165"/>
      <c r="AJ411" s="165"/>
      <c r="AK411" s="165"/>
      <c r="AL411" s="165"/>
      <c r="AM411" s="165"/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  <c r="AZ411" s="165"/>
      <c r="BA411" s="165"/>
      <c r="BB411" s="165"/>
      <c r="BC411" s="165"/>
      <c r="BD411" s="165"/>
      <c r="BE411" s="165"/>
      <c r="BF411" s="165"/>
      <c r="BG411" s="165"/>
      <c r="BH411" s="165"/>
    </row>
    <row r="412" spans="1:60" outlineLevel="1" x14ac:dyDescent="0.2">
      <c r="A412" s="205">
        <v>161</v>
      </c>
      <c r="B412" s="175" t="s">
        <v>488</v>
      </c>
      <c r="C412" s="199" t="s">
        <v>489</v>
      </c>
      <c r="D412" s="179" t="s">
        <v>196</v>
      </c>
      <c r="E412" s="183">
        <v>1.6675</v>
      </c>
      <c r="F412" s="188"/>
      <c r="G412" s="189">
        <f>ROUND(E412*F412,2)</f>
        <v>0</v>
      </c>
      <c r="H412" s="189">
        <v>0</v>
      </c>
      <c r="I412" s="189">
        <f>ROUND(E412*H412,2)</f>
        <v>0</v>
      </c>
      <c r="J412" s="189">
        <v>0</v>
      </c>
      <c r="K412" s="189">
        <f>ROUND(E412*J412,2)</f>
        <v>0</v>
      </c>
      <c r="L412" s="190"/>
      <c r="M412" s="208" t="s">
        <v>171</v>
      </c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 t="s">
        <v>172</v>
      </c>
      <c r="AF412" s="165" t="s">
        <v>427</v>
      </c>
      <c r="AG412" s="165"/>
      <c r="AH412" s="165"/>
      <c r="AI412" s="165"/>
      <c r="AJ412" s="165"/>
      <c r="AK412" s="165"/>
      <c r="AL412" s="165"/>
      <c r="AM412" s="165">
        <v>21</v>
      </c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  <c r="AZ412" s="165"/>
      <c r="BA412" s="165"/>
      <c r="BB412" s="165"/>
      <c r="BC412" s="165"/>
      <c r="BD412" s="165"/>
      <c r="BE412" s="165"/>
      <c r="BF412" s="165"/>
      <c r="BG412" s="165"/>
      <c r="BH412" s="165"/>
    </row>
    <row r="413" spans="1:60" outlineLevel="1" x14ac:dyDescent="0.2">
      <c r="A413" s="206"/>
      <c r="B413" s="176"/>
      <c r="C413" s="288"/>
      <c r="D413" s="289"/>
      <c r="E413" s="290"/>
      <c r="F413" s="291"/>
      <c r="G413" s="292"/>
      <c r="H413" s="189"/>
      <c r="I413" s="189"/>
      <c r="J413" s="189"/>
      <c r="K413" s="189"/>
      <c r="L413" s="190"/>
      <c r="M413" s="208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/>
      <c r="AF413" s="165"/>
      <c r="AG413" s="165"/>
      <c r="AH413" s="165"/>
      <c r="AI413" s="165"/>
      <c r="AJ413" s="165"/>
      <c r="AK413" s="165"/>
      <c r="AL413" s="165"/>
      <c r="AM413" s="165"/>
      <c r="AN413" s="165"/>
      <c r="AO413" s="165"/>
      <c r="AP413" s="165"/>
      <c r="AQ413" s="165"/>
      <c r="AR413" s="165"/>
      <c r="AS413" s="165"/>
      <c r="AT413" s="165"/>
      <c r="AU413" s="165"/>
      <c r="AV413" s="165"/>
      <c r="AW413" s="165"/>
      <c r="AX413" s="165"/>
      <c r="AY413" s="165"/>
      <c r="AZ413" s="165"/>
      <c r="BA413" s="165"/>
      <c r="BB413" s="165"/>
      <c r="BC413" s="165"/>
      <c r="BD413" s="165"/>
      <c r="BE413" s="165"/>
      <c r="BF413" s="165"/>
      <c r="BG413" s="165"/>
      <c r="BH413" s="165"/>
    </row>
    <row r="414" spans="1:60" ht="22.5" outlineLevel="1" x14ac:dyDescent="0.2">
      <c r="A414" s="205">
        <v>162</v>
      </c>
      <c r="B414" s="175" t="s">
        <v>490</v>
      </c>
      <c r="C414" s="199" t="s">
        <v>491</v>
      </c>
      <c r="D414" s="179" t="s">
        <v>166</v>
      </c>
      <c r="E414" s="183">
        <v>0.1084</v>
      </c>
      <c r="F414" s="188"/>
      <c r="G414" s="189">
        <f>ROUND(E414*F414,2)</f>
        <v>0</v>
      </c>
      <c r="H414" s="189">
        <v>1.0499999999999999E-3</v>
      </c>
      <c r="I414" s="189">
        <f>ROUND(E414*H414,2)</f>
        <v>0</v>
      </c>
      <c r="J414" s="189">
        <v>0</v>
      </c>
      <c r="K414" s="189">
        <f>ROUND(E414*J414,2)</f>
        <v>0</v>
      </c>
      <c r="L414" s="190"/>
      <c r="M414" s="208" t="s">
        <v>171</v>
      </c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 t="s">
        <v>172</v>
      </c>
      <c r="AF414" s="165" t="s">
        <v>328</v>
      </c>
      <c r="AG414" s="165"/>
      <c r="AH414" s="165"/>
      <c r="AI414" s="165"/>
      <c r="AJ414" s="165"/>
      <c r="AK414" s="165"/>
      <c r="AL414" s="165"/>
      <c r="AM414" s="165">
        <v>21</v>
      </c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  <c r="AZ414" s="165"/>
      <c r="BA414" s="165"/>
      <c r="BB414" s="165"/>
      <c r="BC414" s="165"/>
      <c r="BD414" s="165"/>
      <c r="BE414" s="165"/>
      <c r="BF414" s="165"/>
      <c r="BG414" s="165"/>
      <c r="BH414" s="165"/>
    </row>
    <row r="415" spans="1:60" outlineLevel="1" x14ac:dyDescent="0.2">
      <c r="A415" s="206"/>
      <c r="B415" s="176"/>
      <c r="C415" s="200" t="s">
        <v>492</v>
      </c>
      <c r="D415" s="180"/>
      <c r="E415" s="184">
        <v>0.11</v>
      </c>
      <c r="F415" s="189"/>
      <c r="G415" s="189"/>
      <c r="H415" s="189"/>
      <c r="I415" s="189"/>
      <c r="J415" s="189"/>
      <c r="K415" s="189"/>
      <c r="L415" s="190"/>
      <c r="M415" s="208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/>
      <c r="AF415" s="165"/>
      <c r="AG415" s="165"/>
      <c r="AH415" s="165"/>
      <c r="AI415" s="165"/>
      <c r="AJ415" s="165"/>
      <c r="AK415" s="165"/>
      <c r="AL415" s="165"/>
      <c r="AM415" s="165"/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  <c r="AZ415" s="165"/>
      <c r="BA415" s="165"/>
      <c r="BB415" s="165"/>
      <c r="BC415" s="165"/>
      <c r="BD415" s="165"/>
      <c r="BE415" s="165"/>
      <c r="BF415" s="165"/>
      <c r="BG415" s="165"/>
      <c r="BH415" s="165"/>
    </row>
    <row r="416" spans="1:60" outlineLevel="1" x14ac:dyDescent="0.2">
      <c r="A416" s="206"/>
      <c r="B416" s="176"/>
      <c r="C416" s="200" t="s">
        <v>493</v>
      </c>
      <c r="D416" s="180"/>
      <c r="E416" s="184"/>
      <c r="F416" s="189"/>
      <c r="G416" s="189"/>
      <c r="H416" s="189"/>
      <c r="I416" s="189"/>
      <c r="J416" s="189"/>
      <c r="K416" s="189"/>
      <c r="L416" s="190"/>
      <c r="M416" s="208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  <c r="AZ416" s="165"/>
      <c r="BA416" s="165"/>
      <c r="BB416" s="165"/>
      <c r="BC416" s="165"/>
      <c r="BD416" s="165"/>
      <c r="BE416" s="165"/>
      <c r="BF416" s="165"/>
      <c r="BG416" s="165"/>
      <c r="BH416" s="165"/>
    </row>
    <row r="417" spans="1:60" outlineLevel="1" x14ac:dyDescent="0.2">
      <c r="A417" s="206"/>
      <c r="B417" s="176"/>
      <c r="C417" s="288"/>
      <c r="D417" s="289"/>
      <c r="E417" s="290"/>
      <c r="F417" s="291"/>
      <c r="G417" s="292"/>
      <c r="H417" s="189"/>
      <c r="I417" s="189"/>
      <c r="J417" s="189"/>
      <c r="K417" s="189"/>
      <c r="L417" s="190"/>
      <c r="M417" s="208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/>
      <c r="AF417" s="165"/>
      <c r="AG417" s="165"/>
      <c r="AH417" s="165"/>
      <c r="AI417" s="165"/>
      <c r="AJ417" s="165"/>
      <c r="AK417" s="165"/>
      <c r="AL417" s="165"/>
      <c r="AM417" s="165"/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  <c r="AZ417" s="165"/>
      <c r="BA417" s="165"/>
      <c r="BB417" s="165"/>
      <c r="BC417" s="165"/>
      <c r="BD417" s="165"/>
      <c r="BE417" s="165"/>
      <c r="BF417" s="165"/>
      <c r="BG417" s="165"/>
      <c r="BH417" s="165"/>
    </row>
    <row r="418" spans="1:60" outlineLevel="1" x14ac:dyDescent="0.2">
      <c r="A418" s="205">
        <v>163</v>
      </c>
      <c r="B418" s="175" t="s">
        <v>490</v>
      </c>
      <c r="C418" s="199" t="s">
        <v>494</v>
      </c>
      <c r="D418" s="179" t="s">
        <v>166</v>
      </c>
      <c r="E418" s="183">
        <v>64.627099999999999</v>
      </c>
      <c r="F418" s="188"/>
      <c r="G418" s="189">
        <f>ROUND(E418*F418,2)</f>
        <v>0</v>
      </c>
      <c r="H418" s="189">
        <v>1.0499999999999999E-3</v>
      </c>
      <c r="I418" s="189">
        <f>ROUND(E418*H418,2)</f>
        <v>7.0000000000000007E-2</v>
      </c>
      <c r="J418" s="189">
        <v>0</v>
      </c>
      <c r="K418" s="189">
        <f>ROUND(E418*J418,2)</f>
        <v>0</v>
      </c>
      <c r="L418" s="190"/>
      <c r="M418" s="208" t="s">
        <v>171</v>
      </c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 t="s">
        <v>172</v>
      </c>
      <c r="AF418" s="165" t="s">
        <v>468</v>
      </c>
      <c r="AG418" s="165"/>
      <c r="AH418" s="165"/>
      <c r="AI418" s="165"/>
      <c r="AJ418" s="165"/>
      <c r="AK418" s="165"/>
      <c r="AL418" s="165"/>
      <c r="AM418" s="165">
        <v>21</v>
      </c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  <c r="AZ418" s="165"/>
      <c r="BA418" s="165"/>
      <c r="BB418" s="165"/>
      <c r="BC418" s="165"/>
      <c r="BD418" s="165"/>
      <c r="BE418" s="165"/>
      <c r="BF418" s="165"/>
      <c r="BG418" s="165"/>
      <c r="BH418" s="165"/>
    </row>
    <row r="419" spans="1:60" outlineLevel="1" x14ac:dyDescent="0.2">
      <c r="A419" s="206"/>
      <c r="B419" s="176"/>
      <c r="C419" s="288"/>
      <c r="D419" s="289"/>
      <c r="E419" s="290"/>
      <c r="F419" s="291"/>
      <c r="G419" s="292"/>
      <c r="H419" s="189"/>
      <c r="I419" s="189"/>
      <c r="J419" s="189"/>
      <c r="K419" s="189"/>
      <c r="L419" s="190"/>
      <c r="M419" s="208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/>
      <c r="AF419" s="165"/>
      <c r="AG419" s="165"/>
      <c r="AH419" s="165"/>
      <c r="AI419" s="165"/>
      <c r="AJ419" s="165"/>
      <c r="AK419" s="165"/>
      <c r="AL419" s="165"/>
      <c r="AM419" s="165"/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  <c r="AZ419" s="165"/>
      <c r="BA419" s="165"/>
      <c r="BB419" s="165"/>
      <c r="BC419" s="165"/>
      <c r="BD419" s="165"/>
      <c r="BE419" s="165"/>
      <c r="BF419" s="165"/>
      <c r="BG419" s="165"/>
      <c r="BH419" s="165"/>
    </row>
    <row r="420" spans="1:60" outlineLevel="1" x14ac:dyDescent="0.2">
      <c r="A420" s="205">
        <v>164</v>
      </c>
      <c r="B420" s="175" t="s">
        <v>495</v>
      </c>
      <c r="C420" s="199" t="s">
        <v>496</v>
      </c>
      <c r="D420" s="179" t="s">
        <v>497</v>
      </c>
      <c r="E420" s="183">
        <v>54</v>
      </c>
      <c r="F420" s="188"/>
      <c r="G420" s="189">
        <f>ROUND(E420*F420,2)</f>
        <v>0</v>
      </c>
      <c r="H420" s="189">
        <v>0</v>
      </c>
      <c r="I420" s="189">
        <f>ROUND(E420*H420,2)</f>
        <v>0</v>
      </c>
      <c r="J420" s="189">
        <v>0</v>
      </c>
      <c r="K420" s="189">
        <f>ROUND(E420*J420,2)</f>
        <v>0</v>
      </c>
      <c r="L420" s="190"/>
      <c r="M420" s="208" t="s">
        <v>171</v>
      </c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 t="s">
        <v>172</v>
      </c>
      <c r="AF420" s="165" t="s">
        <v>468</v>
      </c>
      <c r="AG420" s="165"/>
      <c r="AH420" s="165"/>
      <c r="AI420" s="165"/>
      <c r="AJ420" s="165"/>
      <c r="AK420" s="165"/>
      <c r="AL420" s="165"/>
      <c r="AM420" s="165">
        <v>21</v>
      </c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  <c r="AZ420" s="165"/>
      <c r="BA420" s="165"/>
      <c r="BB420" s="165"/>
      <c r="BC420" s="165"/>
      <c r="BD420" s="165"/>
      <c r="BE420" s="165"/>
      <c r="BF420" s="165"/>
      <c r="BG420" s="165"/>
      <c r="BH420" s="165"/>
    </row>
    <row r="421" spans="1:60" outlineLevel="1" x14ac:dyDescent="0.2">
      <c r="A421" s="206"/>
      <c r="B421" s="176"/>
      <c r="C421" s="288"/>
      <c r="D421" s="289"/>
      <c r="E421" s="290"/>
      <c r="F421" s="291"/>
      <c r="G421" s="292"/>
      <c r="H421" s="189"/>
      <c r="I421" s="189"/>
      <c r="J421" s="189"/>
      <c r="K421" s="189"/>
      <c r="L421" s="190"/>
      <c r="M421" s="208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/>
      <c r="AF421" s="165"/>
      <c r="AG421" s="165"/>
      <c r="AH421" s="165"/>
      <c r="AI421" s="165"/>
      <c r="AJ421" s="165"/>
      <c r="AK421" s="165"/>
      <c r="AL421" s="165"/>
      <c r="AM421" s="165"/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  <c r="AZ421" s="165"/>
      <c r="BA421" s="165"/>
      <c r="BB421" s="165"/>
      <c r="BC421" s="165"/>
      <c r="BD421" s="165"/>
      <c r="BE421" s="165"/>
      <c r="BF421" s="165"/>
      <c r="BG421" s="165"/>
      <c r="BH421" s="165"/>
    </row>
    <row r="422" spans="1:60" ht="22.5" outlineLevel="1" x14ac:dyDescent="0.2">
      <c r="A422" s="205">
        <v>165</v>
      </c>
      <c r="B422" s="175" t="s">
        <v>485</v>
      </c>
      <c r="C422" s="199" t="s">
        <v>498</v>
      </c>
      <c r="D422" s="179" t="s">
        <v>196</v>
      </c>
      <c r="E422" s="183">
        <v>0.61529999999999996</v>
      </c>
      <c r="F422" s="188"/>
      <c r="G422" s="189">
        <f>ROUND(E422*F422,2)</f>
        <v>0</v>
      </c>
      <c r="H422" s="189">
        <v>1.04548</v>
      </c>
      <c r="I422" s="189">
        <f>ROUND(E422*H422,2)</f>
        <v>0.64</v>
      </c>
      <c r="J422" s="189">
        <v>0</v>
      </c>
      <c r="K422" s="189">
        <f>ROUND(E422*J422,2)</f>
        <v>0</v>
      </c>
      <c r="L422" s="190"/>
      <c r="M422" s="208" t="s">
        <v>171</v>
      </c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 t="s">
        <v>172</v>
      </c>
      <c r="AF422" s="165" t="s">
        <v>186</v>
      </c>
      <c r="AG422" s="165"/>
      <c r="AH422" s="165"/>
      <c r="AI422" s="165"/>
      <c r="AJ422" s="165"/>
      <c r="AK422" s="165"/>
      <c r="AL422" s="165"/>
      <c r="AM422" s="165">
        <v>21</v>
      </c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  <c r="AZ422" s="165"/>
      <c r="BA422" s="165"/>
      <c r="BB422" s="165"/>
      <c r="BC422" s="165"/>
      <c r="BD422" s="165"/>
      <c r="BE422" s="165"/>
      <c r="BF422" s="165"/>
      <c r="BG422" s="165"/>
      <c r="BH422" s="165"/>
    </row>
    <row r="423" spans="1:60" outlineLevel="1" x14ac:dyDescent="0.2">
      <c r="A423" s="206"/>
      <c r="B423" s="176"/>
      <c r="C423" s="200" t="s">
        <v>499</v>
      </c>
      <c r="D423" s="180"/>
      <c r="E423" s="184">
        <v>0.62</v>
      </c>
      <c r="F423" s="189"/>
      <c r="G423" s="189"/>
      <c r="H423" s="189"/>
      <c r="I423" s="189"/>
      <c r="J423" s="189"/>
      <c r="K423" s="189"/>
      <c r="L423" s="190"/>
      <c r="M423" s="208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/>
      <c r="AD423" s="165"/>
      <c r="AE423" s="165"/>
      <c r="AF423" s="165"/>
      <c r="AG423" s="165"/>
      <c r="AH423" s="165"/>
      <c r="AI423" s="165"/>
      <c r="AJ423" s="165"/>
      <c r="AK423" s="165"/>
      <c r="AL423" s="165"/>
      <c r="AM423" s="165"/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  <c r="AZ423" s="165"/>
      <c r="BA423" s="165"/>
      <c r="BB423" s="165"/>
      <c r="BC423" s="165"/>
      <c r="BD423" s="165"/>
      <c r="BE423" s="165"/>
      <c r="BF423" s="165"/>
      <c r="BG423" s="165"/>
      <c r="BH423" s="165"/>
    </row>
    <row r="424" spans="1:60" outlineLevel="1" x14ac:dyDescent="0.2">
      <c r="A424" s="206"/>
      <c r="B424" s="176"/>
      <c r="C424" s="288"/>
      <c r="D424" s="289"/>
      <c r="E424" s="290"/>
      <c r="F424" s="291"/>
      <c r="G424" s="292"/>
      <c r="H424" s="189"/>
      <c r="I424" s="189"/>
      <c r="J424" s="189"/>
      <c r="K424" s="189"/>
      <c r="L424" s="190"/>
      <c r="M424" s="208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/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  <c r="AZ424" s="165"/>
      <c r="BA424" s="165"/>
      <c r="BB424" s="165"/>
      <c r="BC424" s="165"/>
      <c r="BD424" s="165"/>
      <c r="BE424" s="165"/>
      <c r="BF424" s="165"/>
      <c r="BG424" s="165"/>
      <c r="BH424" s="165"/>
    </row>
    <row r="425" spans="1:60" ht="22.5" outlineLevel="1" x14ac:dyDescent="0.2">
      <c r="A425" s="205">
        <v>166</v>
      </c>
      <c r="B425" s="175" t="s">
        <v>485</v>
      </c>
      <c r="C425" s="199" t="s">
        <v>500</v>
      </c>
      <c r="D425" s="179" t="s">
        <v>196</v>
      </c>
      <c r="E425" s="183">
        <v>0.49349999999999999</v>
      </c>
      <c r="F425" s="188"/>
      <c r="G425" s="189">
        <f>ROUND(E425*F425,2)</f>
        <v>0</v>
      </c>
      <c r="H425" s="189">
        <v>1.04548</v>
      </c>
      <c r="I425" s="189">
        <f>ROUND(E425*H425,2)</f>
        <v>0.52</v>
      </c>
      <c r="J425" s="189">
        <v>0</v>
      </c>
      <c r="K425" s="189">
        <f>ROUND(E425*J425,2)</f>
        <v>0</v>
      </c>
      <c r="L425" s="190"/>
      <c r="M425" s="208" t="s">
        <v>171</v>
      </c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 t="s">
        <v>172</v>
      </c>
      <c r="AF425" s="165" t="s">
        <v>186</v>
      </c>
      <c r="AG425" s="165"/>
      <c r="AH425" s="165"/>
      <c r="AI425" s="165"/>
      <c r="AJ425" s="165"/>
      <c r="AK425" s="165"/>
      <c r="AL425" s="165"/>
      <c r="AM425" s="165">
        <v>21</v>
      </c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  <c r="AZ425" s="165"/>
      <c r="BA425" s="165"/>
      <c r="BB425" s="165"/>
      <c r="BC425" s="165"/>
      <c r="BD425" s="165"/>
      <c r="BE425" s="165"/>
      <c r="BF425" s="165"/>
      <c r="BG425" s="165"/>
      <c r="BH425" s="165"/>
    </row>
    <row r="426" spans="1:60" outlineLevel="1" x14ac:dyDescent="0.2">
      <c r="A426" s="206"/>
      <c r="B426" s="176"/>
      <c r="C426" s="200" t="s">
        <v>501</v>
      </c>
      <c r="D426" s="180"/>
      <c r="E426" s="184">
        <v>0.49</v>
      </c>
      <c r="F426" s="189"/>
      <c r="G426" s="189"/>
      <c r="H426" s="189"/>
      <c r="I426" s="189"/>
      <c r="J426" s="189"/>
      <c r="K426" s="189"/>
      <c r="L426" s="190"/>
      <c r="M426" s="208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  <c r="AZ426" s="165"/>
      <c r="BA426" s="165"/>
      <c r="BB426" s="165"/>
      <c r="BC426" s="165"/>
      <c r="BD426" s="165"/>
      <c r="BE426" s="165"/>
      <c r="BF426" s="165"/>
      <c r="BG426" s="165"/>
      <c r="BH426" s="165"/>
    </row>
    <row r="427" spans="1:60" outlineLevel="1" x14ac:dyDescent="0.2">
      <c r="A427" s="206"/>
      <c r="B427" s="176"/>
      <c r="C427" s="288"/>
      <c r="D427" s="289"/>
      <c r="E427" s="290"/>
      <c r="F427" s="291"/>
      <c r="G427" s="292"/>
      <c r="H427" s="189"/>
      <c r="I427" s="189"/>
      <c r="J427" s="189"/>
      <c r="K427" s="189"/>
      <c r="L427" s="190"/>
      <c r="M427" s="208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/>
      <c r="AF427" s="165"/>
      <c r="AG427" s="165"/>
      <c r="AH427" s="165"/>
      <c r="AI427" s="165"/>
      <c r="AJ427" s="165"/>
      <c r="AK427" s="165"/>
      <c r="AL427" s="165"/>
      <c r="AM427" s="165"/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  <c r="AZ427" s="165"/>
      <c r="BA427" s="165"/>
      <c r="BB427" s="165"/>
      <c r="BC427" s="165"/>
      <c r="BD427" s="165"/>
      <c r="BE427" s="165"/>
      <c r="BF427" s="165"/>
      <c r="BG427" s="165"/>
      <c r="BH427" s="165"/>
    </row>
    <row r="428" spans="1:60" x14ac:dyDescent="0.2">
      <c r="A428" s="204" t="s">
        <v>162</v>
      </c>
      <c r="B428" s="174" t="s">
        <v>103</v>
      </c>
      <c r="C428" s="198" t="s">
        <v>104</v>
      </c>
      <c r="D428" s="178"/>
      <c r="E428" s="182"/>
      <c r="F428" s="293">
        <f>SUM(G429:G446)</f>
        <v>0</v>
      </c>
      <c r="G428" s="294"/>
      <c r="H428" s="186"/>
      <c r="I428" s="186">
        <f>SUM(I429:I446)</f>
        <v>10.11</v>
      </c>
      <c r="J428" s="186"/>
      <c r="K428" s="186">
        <f>SUM(K429:K446)</f>
        <v>0</v>
      </c>
      <c r="L428" s="187"/>
      <c r="M428" s="207"/>
      <c r="AE428" t="s">
        <v>163</v>
      </c>
    </row>
    <row r="429" spans="1:60" outlineLevel="1" x14ac:dyDescent="0.2">
      <c r="A429" s="205">
        <v>167</v>
      </c>
      <c r="B429" s="175" t="s">
        <v>502</v>
      </c>
      <c r="C429" s="199" t="s">
        <v>503</v>
      </c>
      <c r="D429" s="179" t="s">
        <v>359</v>
      </c>
      <c r="E429" s="183">
        <v>111.95</v>
      </c>
      <c r="F429" s="188"/>
      <c r="G429" s="189">
        <f>ROUND(E429*F429,2)</f>
        <v>0</v>
      </c>
      <c r="H429" s="189">
        <v>1.5E-3</v>
      </c>
      <c r="I429" s="189">
        <f>ROUND(E429*H429,2)</f>
        <v>0.17</v>
      </c>
      <c r="J429" s="189">
        <v>0</v>
      </c>
      <c r="K429" s="189">
        <f>ROUND(E429*J429,2)</f>
        <v>0</v>
      </c>
      <c r="L429" s="190"/>
      <c r="M429" s="208" t="s">
        <v>171</v>
      </c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 t="s">
        <v>172</v>
      </c>
      <c r="AF429" s="165" t="s">
        <v>427</v>
      </c>
      <c r="AG429" s="165"/>
      <c r="AH429" s="165"/>
      <c r="AI429" s="165"/>
      <c r="AJ429" s="165"/>
      <c r="AK429" s="165"/>
      <c r="AL429" s="165"/>
      <c r="AM429" s="165">
        <v>21</v>
      </c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  <c r="AZ429" s="165"/>
      <c r="BA429" s="165"/>
      <c r="BB429" s="165"/>
      <c r="BC429" s="165"/>
      <c r="BD429" s="165"/>
      <c r="BE429" s="165"/>
      <c r="BF429" s="165"/>
      <c r="BG429" s="165"/>
      <c r="BH429" s="165"/>
    </row>
    <row r="430" spans="1:60" outlineLevel="1" x14ac:dyDescent="0.2">
      <c r="A430" s="206"/>
      <c r="B430" s="176"/>
      <c r="C430" s="288"/>
      <c r="D430" s="289"/>
      <c r="E430" s="290"/>
      <c r="F430" s="291"/>
      <c r="G430" s="292"/>
      <c r="H430" s="189"/>
      <c r="I430" s="189"/>
      <c r="J430" s="189"/>
      <c r="K430" s="189"/>
      <c r="L430" s="190"/>
      <c r="M430" s="208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/>
      <c r="AF430" s="165"/>
      <c r="AG430" s="165"/>
      <c r="AH430" s="165"/>
      <c r="AI430" s="165"/>
      <c r="AJ430" s="165"/>
      <c r="AK430" s="165"/>
      <c r="AL430" s="165"/>
      <c r="AM430" s="165"/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  <c r="AZ430" s="165"/>
      <c r="BA430" s="165"/>
      <c r="BB430" s="165"/>
      <c r="BC430" s="165"/>
      <c r="BD430" s="165"/>
      <c r="BE430" s="165"/>
      <c r="BF430" s="165"/>
      <c r="BG430" s="165"/>
      <c r="BH430" s="165"/>
    </row>
    <row r="431" spans="1:60" outlineLevel="1" x14ac:dyDescent="0.2">
      <c r="A431" s="205">
        <v>168</v>
      </c>
      <c r="B431" s="175" t="s">
        <v>504</v>
      </c>
      <c r="C431" s="199" t="s">
        <v>505</v>
      </c>
      <c r="D431" s="179" t="s">
        <v>196</v>
      </c>
      <c r="E431" s="183">
        <v>10.0983</v>
      </c>
      <c r="F431" s="188"/>
      <c r="G431" s="189">
        <f>ROUND(E431*F431,2)</f>
        <v>0</v>
      </c>
      <c r="H431" s="189">
        <v>0</v>
      </c>
      <c r="I431" s="189">
        <f>ROUND(E431*H431,2)</f>
        <v>0</v>
      </c>
      <c r="J431" s="189">
        <v>0</v>
      </c>
      <c r="K431" s="189">
        <f>ROUND(E431*J431,2)</f>
        <v>0</v>
      </c>
      <c r="L431" s="190"/>
      <c r="M431" s="208" t="s">
        <v>171</v>
      </c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  <c r="AE431" s="165" t="s">
        <v>172</v>
      </c>
      <c r="AF431" s="165" t="s">
        <v>427</v>
      </c>
      <c r="AG431" s="165"/>
      <c r="AH431" s="165"/>
      <c r="AI431" s="165"/>
      <c r="AJ431" s="165"/>
      <c r="AK431" s="165"/>
      <c r="AL431" s="165"/>
      <c r="AM431" s="165">
        <v>21</v>
      </c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165"/>
      <c r="AZ431" s="165"/>
      <c r="BA431" s="165"/>
      <c r="BB431" s="165"/>
      <c r="BC431" s="165"/>
      <c r="BD431" s="165"/>
      <c r="BE431" s="165"/>
      <c r="BF431" s="165"/>
      <c r="BG431" s="165"/>
      <c r="BH431" s="165"/>
    </row>
    <row r="432" spans="1:60" outlineLevel="1" x14ac:dyDescent="0.2">
      <c r="A432" s="206"/>
      <c r="B432" s="176"/>
      <c r="C432" s="288"/>
      <c r="D432" s="289"/>
      <c r="E432" s="290"/>
      <c r="F432" s="291"/>
      <c r="G432" s="292"/>
      <c r="H432" s="189"/>
      <c r="I432" s="189"/>
      <c r="J432" s="189"/>
      <c r="K432" s="189"/>
      <c r="L432" s="190"/>
      <c r="M432" s="208"/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  <c r="Z432" s="165"/>
      <c r="AA432" s="165"/>
      <c r="AB432" s="165"/>
      <c r="AC432" s="165"/>
      <c r="AD432" s="165"/>
      <c r="AE432" s="165"/>
      <c r="AF432" s="165"/>
      <c r="AG432" s="165"/>
      <c r="AH432" s="165"/>
      <c r="AI432" s="165"/>
      <c r="AJ432" s="165"/>
      <c r="AK432" s="165"/>
      <c r="AL432" s="165"/>
      <c r="AM432" s="165"/>
      <c r="AN432" s="165"/>
      <c r="AO432" s="165"/>
      <c r="AP432" s="165"/>
      <c r="AQ432" s="165"/>
      <c r="AR432" s="165"/>
      <c r="AS432" s="165"/>
      <c r="AT432" s="165"/>
      <c r="AU432" s="165"/>
      <c r="AV432" s="165"/>
      <c r="AW432" s="165"/>
      <c r="AX432" s="165"/>
      <c r="AY432" s="165"/>
      <c r="AZ432" s="165"/>
      <c r="BA432" s="165"/>
      <c r="BB432" s="165"/>
      <c r="BC432" s="165"/>
      <c r="BD432" s="165"/>
      <c r="BE432" s="165"/>
      <c r="BF432" s="165"/>
      <c r="BG432" s="165"/>
      <c r="BH432" s="165"/>
    </row>
    <row r="433" spans="1:60" outlineLevel="1" x14ac:dyDescent="0.2">
      <c r="A433" s="205">
        <v>169</v>
      </c>
      <c r="B433" s="175" t="s">
        <v>506</v>
      </c>
      <c r="C433" s="199" t="s">
        <v>507</v>
      </c>
      <c r="D433" s="179" t="s">
        <v>206</v>
      </c>
      <c r="E433" s="183">
        <v>149.13800000000001</v>
      </c>
      <c r="F433" s="188"/>
      <c r="G433" s="189">
        <f>ROUND(E433*F433,2)</f>
        <v>0</v>
      </c>
      <c r="H433" s="189">
        <v>2.2169999999999999E-2</v>
      </c>
      <c r="I433" s="189">
        <f>ROUND(E433*H433,2)</f>
        <v>3.31</v>
      </c>
      <c r="J433" s="189">
        <v>0</v>
      </c>
      <c r="K433" s="189">
        <f>ROUND(E433*J433,2)</f>
        <v>0</v>
      </c>
      <c r="L433" s="190"/>
      <c r="M433" s="208" t="s">
        <v>171</v>
      </c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/>
      <c r="AD433" s="165"/>
      <c r="AE433" s="165" t="s">
        <v>172</v>
      </c>
      <c r="AF433" s="165" t="s">
        <v>433</v>
      </c>
      <c r="AG433" s="165"/>
      <c r="AH433" s="165"/>
      <c r="AI433" s="165"/>
      <c r="AJ433" s="165"/>
      <c r="AK433" s="165"/>
      <c r="AL433" s="165"/>
      <c r="AM433" s="165">
        <v>21</v>
      </c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  <c r="AZ433" s="165"/>
      <c r="BA433" s="165"/>
      <c r="BB433" s="165"/>
      <c r="BC433" s="165"/>
      <c r="BD433" s="165"/>
      <c r="BE433" s="165"/>
      <c r="BF433" s="165"/>
      <c r="BG433" s="165"/>
      <c r="BH433" s="165"/>
    </row>
    <row r="434" spans="1:60" outlineLevel="1" x14ac:dyDescent="0.2">
      <c r="A434" s="206"/>
      <c r="B434" s="176"/>
      <c r="C434" s="200" t="s">
        <v>440</v>
      </c>
      <c r="D434" s="180"/>
      <c r="E434" s="184">
        <v>149.13999999999999</v>
      </c>
      <c r="F434" s="189"/>
      <c r="G434" s="189"/>
      <c r="H434" s="189"/>
      <c r="I434" s="189"/>
      <c r="J434" s="189"/>
      <c r="K434" s="189"/>
      <c r="L434" s="190"/>
      <c r="M434" s="208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/>
      <c r="AF434" s="165"/>
      <c r="AG434" s="165"/>
      <c r="AH434" s="165"/>
      <c r="AI434" s="165"/>
      <c r="AJ434" s="165"/>
      <c r="AK434" s="165"/>
      <c r="AL434" s="165"/>
      <c r="AM434" s="165"/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  <c r="AZ434" s="165"/>
      <c r="BA434" s="165"/>
      <c r="BB434" s="165"/>
      <c r="BC434" s="165"/>
      <c r="BD434" s="165"/>
      <c r="BE434" s="165"/>
      <c r="BF434" s="165"/>
      <c r="BG434" s="165"/>
      <c r="BH434" s="165"/>
    </row>
    <row r="435" spans="1:60" outlineLevel="1" x14ac:dyDescent="0.2">
      <c r="A435" s="206"/>
      <c r="B435" s="176"/>
      <c r="C435" s="288"/>
      <c r="D435" s="289"/>
      <c r="E435" s="290"/>
      <c r="F435" s="291"/>
      <c r="G435" s="292"/>
      <c r="H435" s="189"/>
      <c r="I435" s="189"/>
      <c r="J435" s="189"/>
      <c r="K435" s="189"/>
      <c r="L435" s="190"/>
      <c r="M435" s="208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/>
      <c r="AF435" s="165"/>
      <c r="AG435" s="165"/>
      <c r="AH435" s="165"/>
      <c r="AI435" s="165"/>
      <c r="AJ435" s="165"/>
      <c r="AK435" s="165"/>
      <c r="AL435" s="165"/>
      <c r="AM435" s="165"/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  <c r="AZ435" s="165"/>
      <c r="BA435" s="165"/>
      <c r="BB435" s="165"/>
      <c r="BC435" s="165"/>
      <c r="BD435" s="165"/>
      <c r="BE435" s="165"/>
      <c r="BF435" s="165"/>
      <c r="BG435" s="165"/>
      <c r="BH435" s="165"/>
    </row>
    <row r="436" spans="1:60" outlineLevel="1" x14ac:dyDescent="0.2">
      <c r="A436" s="205">
        <v>170</v>
      </c>
      <c r="B436" s="175" t="s">
        <v>502</v>
      </c>
      <c r="C436" s="199" t="s">
        <v>508</v>
      </c>
      <c r="D436" s="179" t="s">
        <v>359</v>
      </c>
      <c r="E436" s="183">
        <v>97.26</v>
      </c>
      <c r="F436" s="188"/>
      <c r="G436" s="189">
        <f>ROUND(E436*F436,2)</f>
        <v>0</v>
      </c>
      <c r="H436" s="189">
        <v>1.5E-3</v>
      </c>
      <c r="I436" s="189">
        <f>ROUND(E436*H436,2)</f>
        <v>0.15</v>
      </c>
      <c r="J436" s="189">
        <v>0</v>
      </c>
      <c r="K436" s="189">
        <f>ROUND(E436*J436,2)</f>
        <v>0</v>
      </c>
      <c r="L436" s="190"/>
      <c r="M436" s="208" t="s">
        <v>171</v>
      </c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 t="s">
        <v>172</v>
      </c>
      <c r="AF436" s="165" t="s">
        <v>186</v>
      </c>
      <c r="AG436" s="165"/>
      <c r="AH436" s="165"/>
      <c r="AI436" s="165"/>
      <c r="AJ436" s="165"/>
      <c r="AK436" s="165"/>
      <c r="AL436" s="165"/>
      <c r="AM436" s="165">
        <v>21</v>
      </c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  <c r="AZ436" s="165"/>
      <c r="BA436" s="165"/>
      <c r="BB436" s="165"/>
      <c r="BC436" s="165"/>
      <c r="BD436" s="165"/>
      <c r="BE436" s="165"/>
      <c r="BF436" s="165"/>
      <c r="BG436" s="165"/>
      <c r="BH436" s="165"/>
    </row>
    <row r="437" spans="1:60" outlineLevel="1" x14ac:dyDescent="0.2">
      <c r="A437" s="206"/>
      <c r="B437" s="176"/>
      <c r="C437" s="288"/>
      <c r="D437" s="289"/>
      <c r="E437" s="290"/>
      <c r="F437" s="291"/>
      <c r="G437" s="292"/>
      <c r="H437" s="189"/>
      <c r="I437" s="189"/>
      <c r="J437" s="189"/>
      <c r="K437" s="189"/>
      <c r="L437" s="190"/>
      <c r="M437" s="208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/>
      <c r="AF437" s="165"/>
      <c r="AG437" s="165"/>
      <c r="AH437" s="165"/>
      <c r="AI437" s="165"/>
      <c r="AJ437" s="165"/>
      <c r="AK437" s="165"/>
      <c r="AL437" s="165"/>
      <c r="AM437" s="165"/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  <c r="AZ437" s="165"/>
      <c r="BA437" s="165"/>
      <c r="BB437" s="165"/>
      <c r="BC437" s="165"/>
      <c r="BD437" s="165"/>
      <c r="BE437" s="165"/>
      <c r="BF437" s="165"/>
      <c r="BG437" s="165"/>
      <c r="BH437" s="165"/>
    </row>
    <row r="438" spans="1:60" outlineLevel="1" x14ac:dyDescent="0.2">
      <c r="A438" s="205">
        <v>171</v>
      </c>
      <c r="B438" s="175" t="s">
        <v>506</v>
      </c>
      <c r="C438" s="199" t="s">
        <v>509</v>
      </c>
      <c r="D438" s="179" t="s">
        <v>206</v>
      </c>
      <c r="E438" s="183">
        <v>125.708</v>
      </c>
      <c r="F438" s="188"/>
      <c r="G438" s="189">
        <f>ROUND(E438*F438,2)</f>
        <v>0</v>
      </c>
      <c r="H438" s="189">
        <v>2.2169999999999999E-2</v>
      </c>
      <c r="I438" s="189">
        <f>ROUND(E438*H438,2)</f>
        <v>2.79</v>
      </c>
      <c r="J438" s="189">
        <v>0</v>
      </c>
      <c r="K438" s="189">
        <f>ROUND(E438*J438,2)</f>
        <v>0</v>
      </c>
      <c r="L438" s="190"/>
      <c r="M438" s="208" t="s">
        <v>171</v>
      </c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 t="s">
        <v>172</v>
      </c>
      <c r="AF438" s="165" t="s">
        <v>186</v>
      </c>
      <c r="AG438" s="165"/>
      <c r="AH438" s="165"/>
      <c r="AI438" s="165"/>
      <c r="AJ438" s="165"/>
      <c r="AK438" s="165"/>
      <c r="AL438" s="165"/>
      <c r="AM438" s="165">
        <v>21</v>
      </c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  <c r="AZ438" s="165"/>
      <c r="BA438" s="165"/>
      <c r="BB438" s="165"/>
      <c r="BC438" s="165"/>
      <c r="BD438" s="165"/>
      <c r="BE438" s="165"/>
      <c r="BF438" s="165"/>
      <c r="BG438" s="165"/>
      <c r="BH438" s="165"/>
    </row>
    <row r="439" spans="1:60" outlineLevel="1" x14ac:dyDescent="0.2">
      <c r="A439" s="206"/>
      <c r="B439" s="176"/>
      <c r="C439" s="200" t="s">
        <v>510</v>
      </c>
      <c r="D439" s="180"/>
      <c r="E439" s="184">
        <v>125.71</v>
      </c>
      <c r="F439" s="189"/>
      <c r="G439" s="189"/>
      <c r="H439" s="189"/>
      <c r="I439" s="189"/>
      <c r="J439" s="189"/>
      <c r="K439" s="189"/>
      <c r="L439" s="190"/>
      <c r="M439" s="208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/>
      <c r="AF439" s="165"/>
      <c r="AG439" s="165"/>
      <c r="AH439" s="165"/>
      <c r="AI439" s="165"/>
      <c r="AJ439" s="165"/>
      <c r="AK439" s="165"/>
      <c r="AL439" s="165"/>
      <c r="AM439" s="165"/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  <c r="AZ439" s="165"/>
      <c r="BA439" s="165"/>
      <c r="BB439" s="165"/>
      <c r="BC439" s="165"/>
      <c r="BD439" s="165"/>
      <c r="BE439" s="165"/>
      <c r="BF439" s="165"/>
      <c r="BG439" s="165"/>
      <c r="BH439" s="165"/>
    </row>
    <row r="440" spans="1:60" outlineLevel="1" x14ac:dyDescent="0.2">
      <c r="A440" s="206"/>
      <c r="B440" s="176"/>
      <c r="C440" s="288"/>
      <c r="D440" s="289"/>
      <c r="E440" s="290"/>
      <c r="F440" s="291"/>
      <c r="G440" s="292"/>
      <c r="H440" s="189"/>
      <c r="I440" s="189"/>
      <c r="J440" s="189"/>
      <c r="K440" s="189"/>
      <c r="L440" s="190"/>
      <c r="M440" s="208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  <c r="AZ440" s="165"/>
      <c r="BA440" s="165"/>
      <c r="BB440" s="165"/>
      <c r="BC440" s="165"/>
      <c r="BD440" s="165"/>
      <c r="BE440" s="165"/>
      <c r="BF440" s="165"/>
      <c r="BG440" s="165"/>
      <c r="BH440" s="165"/>
    </row>
    <row r="441" spans="1:60" outlineLevel="1" x14ac:dyDescent="0.2">
      <c r="A441" s="205">
        <v>172</v>
      </c>
      <c r="B441" s="175" t="s">
        <v>506</v>
      </c>
      <c r="C441" s="199" t="s">
        <v>511</v>
      </c>
      <c r="D441" s="179" t="s">
        <v>206</v>
      </c>
      <c r="E441" s="183">
        <v>39.182000000000002</v>
      </c>
      <c r="F441" s="188"/>
      <c r="G441" s="189">
        <f>ROUND(E441*F441,2)</f>
        <v>0</v>
      </c>
      <c r="H441" s="189">
        <v>2.2169999999999999E-2</v>
      </c>
      <c r="I441" s="189">
        <f>ROUND(E441*H441,2)</f>
        <v>0.87</v>
      </c>
      <c r="J441" s="189">
        <v>0</v>
      </c>
      <c r="K441" s="189">
        <f>ROUND(E441*J441,2)</f>
        <v>0</v>
      </c>
      <c r="L441" s="190"/>
      <c r="M441" s="208" t="s">
        <v>171</v>
      </c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 t="s">
        <v>172</v>
      </c>
      <c r="AF441" s="165" t="s">
        <v>186</v>
      </c>
      <c r="AG441" s="165"/>
      <c r="AH441" s="165"/>
      <c r="AI441" s="165"/>
      <c r="AJ441" s="165"/>
      <c r="AK441" s="165"/>
      <c r="AL441" s="165"/>
      <c r="AM441" s="165">
        <v>21</v>
      </c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  <c r="AZ441" s="165"/>
      <c r="BA441" s="165"/>
      <c r="BB441" s="165"/>
      <c r="BC441" s="165"/>
      <c r="BD441" s="165"/>
      <c r="BE441" s="165"/>
      <c r="BF441" s="165"/>
      <c r="BG441" s="165"/>
      <c r="BH441" s="165"/>
    </row>
    <row r="442" spans="1:60" outlineLevel="1" x14ac:dyDescent="0.2">
      <c r="A442" s="206"/>
      <c r="B442" s="176"/>
      <c r="C442" s="200" t="s">
        <v>512</v>
      </c>
      <c r="D442" s="180"/>
      <c r="E442" s="184">
        <v>39.18</v>
      </c>
      <c r="F442" s="189"/>
      <c r="G442" s="189"/>
      <c r="H442" s="189"/>
      <c r="I442" s="189"/>
      <c r="J442" s="189"/>
      <c r="K442" s="189"/>
      <c r="L442" s="190"/>
      <c r="M442" s="208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  <c r="AZ442" s="165"/>
      <c r="BA442" s="165"/>
      <c r="BB442" s="165"/>
      <c r="BC442" s="165"/>
      <c r="BD442" s="165"/>
      <c r="BE442" s="165"/>
      <c r="BF442" s="165"/>
      <c r="BG442" s="165"/>
      <c r="BH442" s="165"/>
    </row>
    <row r="443" spans="1:60" outlineLevel="1" x14ac:dyDescent="0.2">
      <c r="A443" s="206"/>
      <c r="B443" s="176"/>
      <c r="C443" s="288"/>
      <c r="D443" s="289"/>
      <c r="E443" s="290"/>
      <c r="F443" s="291"/>
      <c r="G443" s="292"/>
      <c r="H443" s="189"/>
      <c r="I443" s="189"/>
      <c r="J443" s="189"/>
      <c r="K443" s="189"/>
      <c r="L443" s="190"/>
      <c r="M443" s="208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/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  <c r="AZ443" s="165"/>
      <c r="BA443" s="165"/>
      <c r="BB443" s="165"/>
      <c r="BC443" s="165"/>
      <c r="BD443" s="165"/>
      <c r="BE443" s="165"/>
      <c r="BF443" s="165"/>
      <c r="BG443" s="165"/>
      <c r="BH443" s="165"/>
    </row>
    <row r="444" spans="1:60" outlineLevel="1" x14ac:dyDescent="0.2">
      <c r="A444" s="205">
        <v>173</v>
      </c>
      <c r="B444" s="175" t="s">
        <v>506</v>
      </c>
      <c r="C444" s="199" t="s">
        <v>513</v>
      </c>
      <c r="D444" s="179" t="s">
        <v>206</v>
      </c>
      <c r="E444" s="183">
        <v>127.31399999999999</v>
      </c>
      <c r="F444" s="188"/>
      <c r="G444" s="189">
        <f>ROUND(E444*F444,2)</f>
        <v>0</v>
      </c>
      <c r="H444" s="189">
        <v>2.2169999999999999E-2</v>
      </c>
      <c r="I444" s="189">
        <f>ROUND(E444*H444,2)</f>
        <v>2.82</v>
      </c>
      <c r="J444" s="189">
        <v>0</v>
      </c>
      <c r="K444" s="189">
        <f>ROUND(E444*J444,2)</f>
        <v>0</v>
      </c>
      <c r="L444" s="190"/>
      <c r="M444" s="208" t="s">
        <v>171</v>
      </c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 t="s">
        <v>172</v>
      </c>
      <c r="AF444" s="165" t="s">
        <v>186</v>
      </c>
      <c r="AG444" s="165"/>
      <c r="AH444" s="165"/>
      <c r="AI444" s="165"/>
      <c r="AJ444" s="165"/>
      <c r="AK444" s="165"/>
      <c r="AL444" s="165"/>
      <c r="AM444" s="165">
        <v>21</v>
      </c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  <c r="AZ444" s="165"/>
      <c r="BA444" s="165"/>
      <c r="BB444" s="165"/>
      <c r="BC444" s="165"/>
      <c r="BD444" s="165"/>
      <c r="BE444" s="165"/>
      <c r="BF444" s="165"/>
      <c r="BG444" s="165"/>
      <c r="BH444" s="165"/>
    </row>
    <row r="445" spans="1:60" outlineLevel="1" x14ac:dyDescent="0.2">
      <c r="A445" s="206"/>
      <c r="B445" s="176"/>
      <c r="C445" s="200" t="s">
        <v>436</v>
      </c>
      <c r="D445" s="180"/>
      <c r="E445" s="184">
        <v>127.31</v>
      </c>
      <c r="F445" s="189"/>
      <c r="G445" s="189"/>
      <c r="H445" s="189"/>
      <c r="I445" s="189"/>
      <c r="J445" s="189"/>
      <c r="K445" s="189"/>
      <c r="L445" s="190"/>
      <c r="M445" s="208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/>
      <c r="AD445" s="165"/>
      <c r="AE445" s="165"/>
      <c r="AF445" s="165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  <c r="AZ445" s="165"/>
      <c r="BA445" s="165"/>
      <c r="BB445" s="165"/>
      <c r="BC445" s="165"/>
      <c r="BD445" s="165"/>
      <c r="BE445" s="165"/>
      <c r="BF445" s="165"/>
      <c r="BG445" s="165"/>
      <c r="BH445" s="165"/>
    </row>
    <row r="446" spans="1:60" outlineLevel="1" x14ac:dyDescent="0.2">
      <c r="A446" s="206"/>
      <c r="B446" s="176"/>
      <c r="C446" s="288"/>
      <c r="D446" s="289"/>
      <c r="E446" s="290"/>
      <c r="F446" s="291"/>
      <c r="G446" s="292"/>
      <c r="H446" s="189"/>
      <c r="I446" s="189"/>
      <c r="J446" s="189"/>
      <c r="K446" s="189"/>
      <c r="L446" s="190"/>
      <c r="M446" s="208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/>
      <c r="AF446" s="165"/>
      <c r="AG446" s="165"/>
      <c r="AH446" s="165"/>
      <c r="AI446" s="165"/>
      <c r="AJ446" s="165"/>
      <c r="AK446" s="165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  <c r="AZ446" s="165"/>
      <c r="BA446" s="165"/>
      <c r="BB446" s="165"/>
      <c r="BC446" s="165"/>
      <c r="BD446" s="165"/>
      <c r="BE446" s="165"/>
      <c r="BF446" s="165"/>
      <c r="BG446" s="165"/>
      <c r="BH446" s="165"/>
    </row>
    <row r="447" spans="1:60" x14ac:dyDescent="0.2">
      <c r="A447" s="204" t="s">
        <v>162</v>
      </c>
      <c r="B447" s="174" t="s">
        <v>105</v>
      </c>
      <c r="C447" s="198" t="s">
        <v>106</v>
      </c>
      <c r="D447" s="178"/>
      <c r="E447" s="182"/>
      <c r="F447" s="293">
        <f>SUM(G448:G455)</f>
        <v>0</v>
      </c>
      <c r="G447" s="294"/>
      <c r="H447" s="186"/>
      <c r="I447" s="186">
        <f>SUM(I448:I455)</f>
        <v>0.73</v>
      </c>
      <c r="J447" s="186"/>
      <c r="K447" s="186">
        <f>SUM(K448:K455)</f>
        <v>0</v>
      </c>
      <c r="L447" s="187"/>
      <c r="M447" s="207"/>
      <c r="AE447" t="s">
        <v>163</v>
      </c>
    </row>
    <row r="448" spans="1:60" outlineLevel="1" x14ac:dyDescent="0.2">
      <c r="A448" s="205">
        <v>174</v>
      </c>
      <c r="B448" s="175" t="s">
        <v>514</v>
      </c>
      <c r="C448" s="199" t="s">
        <v>515</v>
      </c>
      <c r="D448" s="179" t="s">
        <v>196</v>
      </c>
      <c r="E448" s="183">
        <v>0.73560000000000003</v>
      </c>
      <c r="F448" s="188"/>
      <c r="G448" s="189">
        <f>ROUND(E448*F448,2)</f>
        <v>0</v>
      </c>
      <c r="H448" s="189">
        <v>0</v>
      </c>
      <c r="I448" s="189">
        <f>ROUND(E448*H448,2)</f>
        <v>0</v>
      </c>
      <c r="J448" s="189">
        <v>0</v>
      </c>
      <c r="K448" s="189">
        <f>ROUND(E448*J448,2)</f>
        <v>0</v>
      </c>
      <c r="L448" s="190"/>
      <c r="M448" s="208" t="s">
        <v>171</v>
      </c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  <c r="Z448" s="165"/>
      <c r="AA448" s="165"/>
      <c r="AB448" s="165"/>
      <c r="AC448" s="165"/>
      <c r="AD448" s="165"/>
      <c r="AE448" s="165" t="s">
        <v>172</v>
      </c>
      <c r="AF448" s="165" t="s">
        <v>427</v>
      </c>
      <c r="AG448" s="165"/>
      <c r="AH448" s="165"/>
      <c r="AI448" s="165"/>
      <c r="AJ448" s="165"/>
      <c r="AK448" s="165"/>
      <c r="AL448" s="165"/>
      <c r="AM448" s="165">
        <v>21</v>
      </c>
      <c r="AN448" s="165"/>
      <c r="AO448" s="165"/>
      <c r="AP448" s="165"/>
      <c r="AQ448" s="165"/>
      <c r="AR448" s="165"/>
      <c r="AS448" s="165"/>
      <c r="AT448" s="165"/>
      <c r="AU448" s="165"/>
      <c r="AV448" s="165"/>
      <c r="AW448" s="165"/>
      <c r="AX448" s="165"/>
      <c r="AY448" s="165"/>
      <c r="AZ448" s="165"/>
      <c r="BA448" s="165"/>
      <c r="BB448" s="165"/>
      <c r="BC448" s="165"/>
      <c r="BD448" s="165"/>
      <c r="BE448" s="165"/>
      <c r="BF448" s="165"/>
      <c r="BG448" s="165"/>
      <c r="BH448" s="165"/>
    </row>
    <row r="449" spans="1:60" outlineLevel="1" x14ac:dyDescent="0.2">
      <c r="A449" s="206"/>
      <c r="B449" s="176"/>
      <c r="C449" s="288"/>
      <c r="D449" s="289"/>
      <c r="E449" s="290"/>
      <c r="F449" s="291"/>
      <c r="G449" s="292"/>
      <c r="H449" s="189"/>
      <c r="I449" s="189"/>
      <c r="J449" s="189"/>
      <c r="K449" s="189"/>
      <c r="L449" s="190"/>
      <c r="M449" s="208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  <c r="AA449" s="165"/>
      <c r="AB449" s="165"/>
      <c r="AC449" s="165"/>
      <c r="AD449" s="165"/>
      <c r="AE449" s="165"/>
      <c r="AF449" s="165"/>
      <c r="AG449" s="165"/>
      <c r="AH449" s="165"/>
      <c r="AI449" s="165"/>
      <c r="AJ449" s="165"/>
      <c r="AK449" s="165"/>
      <c r="AL449" s="165"/>
      <c r="AM449" s="165"/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  <c r="AZ449" s="165"/>
      <c r="BA449" s="165"/>
      <c r="BB449" s="165"/>
      <c r="BC449" s="165"/>
      <c r="BD449" s="165"/>
      <c r="BE449" s="165"/>
      <c r="BF449" s="165"/>
      <c r="BG449" s="165"/>
      <c r="BH449" s="165"/>
    </row>
    <row r="450" spans="1:60" outlineLevel="1" x14ac:dyDescent="0.2">
      <c r="A450" s="205">
        <v>175</v>
      </c>
      <c r="B450" s="175" t="s">
        <v>516</v>
      </c>
      <c r="C450" s="199" t="s">
        <v>517</v>
      </c>
      <c r="D450" s="179" t="s">
        <v>206</v>
      </c>
      <c r="E450" s="183">
        <v>163.35</v>
      </c>
      <c r="F450" s="188"/>
      <c r="G450" s="189">
        <f>ROUND(E450*F450,2)</f>
        <v>0</v>
      </c>
      <c r="H450" s="189">
        <v>4.0000000000000001E-3</v>
      </c>
      <c r="I450" s="189">
        <f>ROUND(E450*H450,2)</f>
        <v>0.65</v>
      </c>
      <c r="J450" s="189">
        <v>0</v>
      </c>
      <c r="K450" s="189">
        <f>ROUND(E450*J450,2)</f>
        <v>0</v>
      </c>
      <c r="L450" s="190"/>
      <c r="M450" s="208" t="s">
        <v>171</v>
      </c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  <c r="AA450" s="165"/>
      <c r="AB450" s="165"/>
      <c r="AC450" s="165"/>
      <c r="AD450" s="165"/>
      <c r="AE450" s="165" t="s">
        <v>172</v>
      </c>
      <c r="AF450" s="165" t="s">
        <v>433</v>
      </c>
      <c r="AG450" s="165"/>
      <c r="AH450" s="165"/>
      <c r="AI450" s="165"/>
      <c r="AJ450" s="165"/>
      <c r="AK450" s="165"/>
      <c r="AL450" s="165"/>
      <c r="AM450" s="165">
        <v>21</v>
      </c>
      <c r="AN450" s="165"/>
      <c r="AO450" s="165"/>
      <c r="AP450" s="165"/>
      <c r="AQ450" s="165"/>
      <c r="AR450" s="165"/>
      <c r="AS450" s="165"/>
      <c r="AT450" s="165"/>
      <c r="AU450" s="165"/>
      <c r="AV450" s="165"/>
      <c r="AW450" s="165"/>
      <c r="AX450" s="165"/>
      <c r="AY450" s="165"/>
      <c r="AZ450" s="165"/>
      <c r="BA450" s="165"/>
      <c r="BB450" s="165"/>
      <c r="BC450" s="165"/>
      <c r="BD450" s="165"/>
      <c r="BE450" s="165"/>
      <c r="BF450" s="165"/>
      <c r="BG450" s="165"/>
      <c r="BH450" s="165"/>
    </row>
    <row r="451" spans="1:60" outlineLevel="1" x14ac:dyDescent="0.2">
      <c r="A451" s="206"/>
      <c r="B451" s="176"/>
      <c r="C451" s="200" t="s">
        <v>518</v>
      </c>
      <c r="D451" s="180"/>
      <c r="E451" s="184">
        <v>163.35</v>
      </c>
      <c r="F451" s="189"/>
      <c r="G451" s="189"/>
      <c r="H451" s="189"/>
      <c r="I451" s="189"/>
      <c r="J451" s="189"/>
      <c r="K451" s="189"/>
      <c r="L451" s="190"/>
      <c r="M451" s="208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  <c r="AE451" s="165"/>
      <c r="AF451" s="165"/>
      <c r="AG451" s="165"/>
      <c r="AH451" s="165"/>
      <c r="AI451" s="165"/>
      <c r="AJ451" s="165"/>
      <c r="AK451" s="165"/>
      <c r="AL451" s="165"/>
      <c r="AM451" s="165"/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  <c r="AZ451" s="165"/>
      <c r="BA451" s="165"/>
      <c r="BB451" s="165"/>
      <c r="BC451" s="165"/>
      <c r="BD451" s="165"/>
      <c r="BE451" s="165"/>
      <c r="BF451" s="165"/>
      <c r="BG451" s="165"/>
      <c r="BH451" s="165"/>
    </row>
    <row r="452" spans="1:60" outlineLevel="1" x14ac:dyDescent="0.2">
      <c r="A452" s="206"/>
      <c r="B452" s="176"/>
      <c r="C452" s="288"/>
      <c r="D452" s="289"/>
      <c r="E452" s="290"/>
      <c r="F452" s="291"/>
      <c r="G452" s="292"/>
      <c r="H452" s="189"/>
      <c r="I452" s="189"/>
      <c r="J452" s="189"/>
      <c r="K452" s="189"/>
      <c r="L452" s="190"/>
      <c r="M452" s="208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  <c r="AE452" s="165"/>
      <c r="AF452" s="165"/>
      <c r="AG452" s="165"/>
      <c r="AH452" s="165"/>
      <c r="AI452" s="165"/>
      <c r="AJ452" s="165"/>
      <c r="AK452" s="165"/>
      <c r="AL452" s="165"/>
      <c r="AM452" s="165"/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  <c r="AZ452" s="165"/>
      <c r="BA452" s="165"/>
      <c r="BB452" s="165"/>
      <c r="BC452" s="165"/>
      <c r="BD452" s="165"/>
      <c r="BE452" s="165"/>
      <c r="BF452" s="165"/>
      <c r="BG452" s="165"/>
      <c r="BH452" s="165"/>
    </row>
    <row r="453" spans="1:60" outlineLevel="1" x14ac:dyDescent="0.2">
      <c r="A453" s="205">
        <v>176</v>
      </c>
      <c r="B453" s="175" t="s">
        <v>519</v>
      </c>
      <c r="C453" s="199" t="s">
        <v>520</v>
      </c>
      <c r="D453" s="179" t="s">
        <v>206</v>
      </c>
      <c r="E453" s="183">
        <v>22.649000000000001</v>
      </c>
      <c r="F453" s="188"/>
      <c r="G453" s="189">
        <f>ROUND(E453*F453,2)</f>
        <v>0</v>
      </c>
      <c r="H453" s="189">
        <v>3.63E-3</v>
      </c>
      <c r="I453" s="189">
        <f>ROUND(E453*H453,2)</f>
        <v>0.08</v>
      </c>
      <c r="J453" s="189">
        <v>0</v>
      </c>
      <c r="K453" s="189">
        <f>ROUND(E453*J453,2)</f>
        <v>0</v>
      </c>
      <c r="L453" s="190"/>
      <c r="M453" s="208" t="s">
        <v>171</v>
      </c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 t="s">
        <v>172</v>
      </c>
      <c r="AF453" s="165" t="s">
        <v>433</v>
      </c>
      <c r="AG453" s="165"/>
      <c r="AH453" s="165"/>
      <c r="AI453" s="165"/>
      <c r="AJ453" s="165"/>
      <c r="AK453" s="165"/>
      <c r="AL453" s="165"/>
      <c r="AM453" s="165">
        <v>21</v>
      </c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  <c r="AZ453" s="165"/>
      <c r="BA453" s="165"/>
      <c r="BB453" s="165"/>
      <c r="BC453" s="165"/>
      <c r="BD453" s="165"/>
      <c r="BE453" s="165"/>
      <c r="BF453" s="165"/>
      <c r="BG453" s="165"/>
      <c r="BH453" s="165"/>
    </row>
    <row r="454" spans="1:60" outlineLevel="1" x14ac:dyDescent="0.2">
      <c r="A454" s="206"/>
      <c r="B454" s="176"/>
      <c r="C454" s="200" t="s">
        <v>521</v>
      </c>
      <c r="D454" s="180"/>
      <c r="E454" s="184">
        <v>22.65</v>
      </c>
      <c r="F454" s="189"/>
      <c r="G454" s="189"/>
      <c r="H454" s="189"/>
      <c r="I454" s="189"/>
      <c r="J454" s="189"/>
      <c r="K454" s="189"/>
      <c r="L454" s="190"/>
      <c r="M454" s="208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  <c r="AZ454" s="165"/>
      <c r="BA454" s="165"/>
      <c r="BB454" s="165"/>
      <c r="BC454" s="165"/>
      <c r="BD454" s="165"/>
      <c r="BE454" s="165"/>
      <c r="BF454" s="165"/>
      <c r="BG454" s="165"/>
      <c r="BH454" s="165"/>
    </row>
    <row r="455" spans="1:60" outlineLevel="1" x14ac:dyDescent="0.2">
      <c r="A455" s="206"/>
      <c r="B455" s="176"/>
      <c r="C455" s="288"/>
      <c r="D455" s="289"/>
      <c r="E455" s="290"/>
      <c r="F455" s="291"/>
      <c r="G455" s="292"/>
      <c r="H455" s="189"/>
      <c r="I455" s="189"/>
      <c r="J455" s="189"/>
      <c r="K455" s="189"/>
      <c r="L455" s="190"/>
      <c r="M455" s="208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/>
      <c r="AF455" s="165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  <c r="AZ455" s="165"/>
      <c r="BA455" s="165"/>
      <c r="BB455" s="165"/>
      <c r="BC455" s="165"/>
      <c r="BD455" s="165"/>
      <c r="BE455" s="165"/>
      <c r="BF455" s="165"/>
      <c r="BG455" s="165"/>
      <c r="BH455" s="165"/>
    </row>
    <row r="456" spans="1:60" x14ac:dyDescent="0.2">
      <c r="A456" s="204" t="s">
        <v>162</v>
      </c>
      <c r="B456" s="174" t="s">
        <v>107</v>
      </c>
      <c r="C456" s="198" t="s">
        <v>108</v>
      </c>
      <c r="D456" s="178"/>
      <c r="E456" s="182"/>
      <c r="F456" s="293">
        <f>SUM(G457:G478)</f>
        <v>0</v>
      </c>
      <c r="G456" s="294"/>
      <c r="H456" s="186"/>
      <c r="I456" s="186">
        <f>SUM(I457:I478)</f>
        <v>7.66</v>
      </c>
      <c r="J456" s="186"/>
      <c r="K456" s="186">
        <f>SUM(K457:K478)</f>
        <v>0</v>
      </c>
      <c r="L456" s="187"/>
      <c r="M456" s="207"/>
      <c r="AE456" t="s">
        <v>163</v>
      </c>
    </row>
    <row r="457" spans="1:60" outlineLevel="1" x14ac:dyDescent="0.2">
      <c r="A457" s="205">
        <v>177</v>
      </c>
      <c r="B457" s="175" t="s">
        <v>522</v>
      </c>
      <c r="C457" s="199" t="s">
        <v>523</v>
      </c>
      <c r="D457" s="179" t="s">
        <v>206</v>
      </c>
      <c r="E457" s="183">
        <v>135.58000000000001</v>
      </c>
      <c r="F457" s="188"/>
      <c r="G457" s="189">
        <f>ROUND(E457*F457,2)</f>
        <v>0</v>
      </c>
      <c r="H457" s="189">
        <v>2.1000000000000001E-4</v>
      </c>
      <c r="I457" s="189">
        <f>ROUND(E457*H457,2)</f>
        <v>0.03</v>
      </c>
      <c r="J457" s="189">
        <v>0</v>
      </c>
      <c r="K457" s="189">
        <f>ROUND(E457*J457,2)</f>
        <v>0</v>
      </c>
      <c r="L457" s="190"/>
      <c r="M457" s="208" t="s">
        <v>171</v>
      </c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 t="s">
        <v>172</v>
      </c>
      <c r="AF457" s="165" t="s">
        <v>427</v>
      </c>
      <c r="AG457" s="165"/>
      <c r="AH457" s="165"/>
      <c r="AI457" s="165"/>
      <c r="AJ457" s="165"/>
      <c r="AK457" s="165"/>
      <c r="AL457" s="165"/>
      <c r="AM457" s="165">
        <v>21</v>
      </c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</row>
    <row r="458" spans="1:60" outlineLevel="1" x14ac:dyDescent="0.2">
      <c r="A458" s="206"/>
      <c r="B458" s="176"/>
      <c r="C458" s="288"/>
      <c r="D458" s="289"/>
      <c r="E458" s="290"/>
      <c r="F458" s="291"/>
      <c r="G458" s="292"/>
      <c r="H458" s="189"/>
      <c r="I458" s="189"/>
      <c r="J458" s="189"/>
      <c r="K458" s="189"/>
      <c r="L458" s="190"/>
      <c r="M458" s="208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</row>
    <row r="459" spans="1:60" outlineLevel="1" x14ac:dyDescent="0.2">
      <c r="A459" s="205">
        <v>178</v>
      </c>
      <c r="B459" s="175" t="s">
        <v>524</v>
      </c>
      <c r="C459" s="199" t="s">
        <v>525</v>
      </c>
      <c r="D459" s="179" t="s">
        <v>359</v>
      </c>
      <c r="E459" s="183">
        <v>560</v>
      </c>
      <c r="F459" s="188"/>
      <c r="G459" s="189">
        <f>ROUND(E459*F459,2)</f>
        <v>0</v>
      </c>
      <c r="H459" s="189">
        <v>2.9999999999999997E-4</v>
      </c>
      <c r="I459" s="189">
        <f>ROUND(E459*H459,2)</f>
        <v>0.17</v>
      </c>
      <c r="J459" s="189">
        <v>0</v>
      </c>
      <c r="K459" s="189">
        <f>ROUND(E459*J459,2)</f>
        <v>0</v>
      </c>
      <c r="L459" s="190"/>
      <c r="M459" s="208" t="s">
        <v>171</v>
      </c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 t="s">
        <v>172</v>
      </c>
      <c r="AF459" s="165" t="s">
        <v>427</v>
      </c>
      <c r="AG459" s="165"/>
      <c r="AH459" s="165"/>
      <c r="AI459" s="165"/>
      <c r="AJ459" s="165"/>
      <c r="AK459" s="165"/>
      <c r="AL459" s="165"/>
      <c r="AM459" s="165">
        <v>21</v>
      </c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  <c r="AZ459" s="165"/>
      <c r="BA459" s="165"/>
      <c r="BB459" s="165"/>
      <c r="BC459" s="165"/>
      <c r="BD459" s="165"/>
      <c r="BE459" s="165"/>
      <c r="BF459" s="165"/>
      <c r="BG459" s="165"/>
      <c r="BH459" s="165"/>
    </row>
    <row r="460" spans="1:60" outlineLevel="1" x14ac:dyDescent="0.2">
      <c r="A460" s="206"/>
      <c r="B460" s="176"/>
      <c r="C460" s="288"/>
      <c r="D460" s="289"/>
      <c r="E460" s="290"/>
      <c r="F460" s="291"/>
      <c r="G460" s="292"/>
      <c r="H460" s="189"/>
      <c r="I460" s="189"/>
      <c r="J460" s="189"/>
      <c r="K460" s="189"/>
      <c r="L460" s="190"/>
      <c r="M460" s="208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</row>
    <row r="461" spans="1:60" outlineLevel="1" x14ac:dyDescent="0.2">
      <c r="A461" s="205">
        <v>179</v>
      </c>
      <c r="B461" s="175" t="s">
        <v>526</v>
      </c>
      <c r="C461" s="199" t="s">
        <v>527</v>
      </c>
      <c r="D461" s="179" t="s">
        <v>196</v>
      </c>
      <c r="E461" s="183">
        <v>7.6570999999999998</v>
      </c>
      <c r="F461" s="188"/>
      <c r="G461" s="189">
        <f>ROUND(E461*F461,2)</f>
        <v>0</v>
      </c>
      <c r="H461" s="189">
        <v>0</v>
      </c>
      <c r="I461" s="189">
        <f>ROUND(E461*H461,2)</f>
        <v>0</v>
      </c>
      <c r="J461" s="189">
        <v>0</v>
      </c>
      <c r="K461" s="189">
        <f>ROUND(E461*J461,2)</f>
        <v>0</v>
      </c>
      <c r="L461" s="190"/>
      <c r="M461" s="208" t="s">
        <v>171</v>
      </c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 t="s">
        <v>172</v>
      </c>
      <c r="AF461" s="165" t="s">
        <v>427</v>
      </c>
      <c r="AG461" s="165"/>
      <c r="AH461" s="165"/>
      <c r="AI461" s="165"/>
      <c r="AJ461" s="165"/>
      <c r="AK461" s="165"/>
      <c r="AL461" s="165"/>
      <c r="AM461" s="165">
        <v>21</v>
      </c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5"/>
      <c r="BB461" s="165"/>
      <c r="BC461" s="165"/>
      <c r="BD461" s="165"/>
      <c r="BE461" s="165"/>
      <c r="BF461" s="165"/>
      <c r="BG461" s="165"/>
      <c r="BH461" s="165"/>
    </row>
    <row r="462" spans="1:60" outlineLevel="1" x14ac:dyDescent="0.2">
      <c r="A462" s="206"/>
      <c r="B462" s="176"/>
      <c r="C462" s="288"/>
      <c r="D462" s="289"/>
      <c r="E462" s="290"/>
      <c r="F462" s="291"/>
      <c r="G462" s="292"/>
      <c r="H462" s="189"/>
      <c r="I462" s="189"/>
      <c r="J462" s="189"/>
      <c r="K462" s="189"/>
      <c r="L462" s="190"/>
      <c r="M462" s="208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  <c r="AE462" s="165"/>
      <c r="AF462" s="165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  <c r="AZ462" s="165"/>
      <c r="BA462" s="165"/>
      <c r="BB462" s="165"/>
      <c r="BC462" s="165"/>
      <c r="BD462" s="165"/>
      <c r="BE462" s="165"/>
      <c r="BF462" s="165"/>
      <c r="BG462" s="165"/>
      <c r="BH462" s="165"/>
    </row>
    <row r="463" spans="1:60" outlineLevel="1" x14ac:dyDescent="0.2">
      <c r="A463" s="205">
        <v>180</v>
      </c>
      <c r="B463" s="175" t="s">
        <v>528</v>
      </c>
      <c r="C463" s="199" t="s">
        <v>529</v>
      </c>
      <c r="D463" s="179" t="s">
        <v>206</v>
      </c>
      <c r="E463" s="183">
        <v>248.68799999999999</v>
      </c>
      <c r="F463" s="188"/>
      <c r="G463" s="189">
        <f>ROUND(E463*F463,2)</f>
        <v>0</v>
      </c>
      <c r="H463" s="189">
        <v>1.7999999999999999E-2</v>
      </c>
      <c r="I463" s="189">
        <f>ROUND(E463*H463,2)</f>
        <v>4.4800000000000004</v>
      </c>
      <c r="J463" s="189">
        <v>0</v>
      </c>
      <c r="K463" s="189">
        <f>ROUND(E463*J463,2)</f>
        <v>0</v>
      </c>
      <c r="L463" s="190"/>
      <c r="M463" s="208" t="s">
        <v>171</v>
      </c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 t="s">
        <v>172</v>
      </c>
      <c r="AF463" s="165" t="s">
        <v>433</v>
      </c>
      <c r="AG463" s="165"/>
      <c r="AH463" s="165"/>
      <c r="AI463" s="165"/>
      <c r="AJ463" s="165"/>
      <c r="AK463" s="165"/>
      <c r="AL463" s="165"/>
      <c r="AM463" s="165">
        <v>21</v>
      </c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  <c r="AZ463" s="165"/>
      <c r="BA463" s="165"/>
      <c r="BB463" s="165"/>
      <c r="BC463" s="165"/>
      <c r="BD463" s="165"/>
      <c r="BE463" s="165"/>
      <c r="BF463" s="165"/>
      <c r="BG463" s="165"/>
      <c r="BH463" s="165"/>
    </row>
    <row r="464" spans="1:60" outlineLevel="1" x14ac:dyDescent="0.2">
      <c r="A464" s="206"/>
      <c r="B464" s="176"/>
      <c r="C464" s="200" t="s">
        <v>530</v>
      </c>
      <c r="D464" s="180"/>
      <c r="E464" s="184">
        <v>248.69</v>
      </c>
      <c r="F464" s="189"/>
      <c r="G464" s="189"/>
      <c r="H464" s="189"/>
      <c r="I464" s="189"/>
      <c r="J464" s="189"/>
      <c r="K464" s="189"/>
      <c r="L464" s="190"/>
      <c r="M464" s="208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/>
      <c r="AF464" s="165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  <c r="AZ464" s="165"/>
      <c r="BA464" s="165"/>
      <c r="BB464" s="165"/>
      <c r="BC464" s="165"/>
      <c r="BD464" s="165"/>
      <c r="BE464" s="165"/>
      <c r="BF464" s="165"/>
      <c r="BG464" s="165"/>
      <c r="BH464" s="165"/>
    </row>
    <row r="465" spans="1:60" outlineLevel="1" x14ac:dyDescent="0.2">
      <c r="A465" s="206"/>
      <c r="B465" s="176"/>
      <c r="C465" s="288"/>
      <c r="D465" s="289"/>
      <c r="E465" s="290"/>
      <c r="F465" s="291"/>
      <c r="G465" s="292"/>
      <c r="H465" s="189"/>
      <c r="I465" s="189"/>
      <c r="J465" s="189"/>
      <c r="K465" s="189"/>
      <c r="L465" s="190"/>
      <c r="M465" s="208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/>
      <c r="AF465" s="165"/>
      <c r="AG465" s="165"/>
      <c r="AH465" s="165"/>
      <c r="AI465" s="165"/>
      <c r="AJ465" s="165"/>
      <c r="AK465" s="165"/>
      <c r="AL465" s="165"/>
      <c r="AM465" s="165"/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  <c r="AZ465" s="165"/>
      <c r="BA465" s="165"/>
      <c r="BB465" s="165"/>
      <c r="BC465" s="165"/>
      <c r="BD465" s="165"/>
      <c r="BE465" s="165"/>
      <c r="BF465" s="165"/>
      <c r="BG465" s="165"/>
      <c r="BH465" s="165"/>
    </row>
    <row r="466" spans="1:60" outlineLevel="1" x14ac:dyDescent="0.2">
      <c r="A466" s="205">
        <v>181</v>
      </c>
      <c r="B466" s="175" t="s">
        <v>522</v>
      </c>
      <c r="C466" s="199" t="s">
        <v>531</v>
      </c>
      <c r="D466" s="179" t="s">
        <v>206</v>
      </c>
      <c r="E466" s="183">
        <v>35.619999999999997</v>
      </c>
      <c r="F466" s="188"/>
      <c r="G466" s="189">
        <f>ROUND(E466*F466,2)</f>
        <v>0</v>
      </c>
      <c r="H466" s="189">
        <v>2.1000000000000001E-4</v>
      </c>
      <c r="I466" s="189">
        <f>ROUND(E466*H466,2)</f>
        <v>0.01</v>
      </c>
      <c r="J466" s="189">
        <v>0</v>
      </c>
      <c r="K466" s="189">
        <f>ROUND(E466*J466,2)</f>
        <v>0</v>
      </c>
      <c r="L466" s="190"/>
      <c r="M466" s="208" t="s">
        <v>171</v>
      </c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 t="s">
        <v>172</v>
      </c>
      <c r="AF466" s="165" t="s">
        <v>186</v>
      </c>
      <c r="AG466" s="165"/>
      <c r="AH466" s="165"/>
      <c r="AI466" s="165"/>
      <c r="AJ466" s="165"/>
      <c r="AK466" s="165"/>
      <c r="AL466" s="165"/>
      <c r="AM466" s="165">
        <v>21</v>
      </c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  <c r="AZ466" s="165"/>
      <c r="BA466" s="165"/>
      <c r="BB466" s="165"/>
      <c r="BC466" s="165"/>
      <c r="BD466" s="165"/>
      <c r="BE466" s="165"/>
      <c r="BF466" s="165"/>
      <c r="BG466" s="165"/>
      <c r="BH466" s="165"/>
    </row>
    <row r="467" spans="1:60" outlineLevel="1" x14ac:dyDescent="0.2">
      <c r="A467" s="206"/>
      <c r="B467" s="176"/>
      <c r="C467" s="288"/>
      <c r="D467" s="289"/>
      <c r="E467" s="290"/>
      <c r="F467" s="291"/>
      <c r="G467" s="292"/>
      <c r="H467" s="189"/>
      <c r="I467" s="189"/>
      <c r="J467" s="189"/>
      <c r="K467" s="189"/>
      <c r="L467" s="190"/>
      <c r="M467" s="208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  <c r="AE467" s="165"/>
      <c r="AF467" s="165"/>
      <c r="AG467" s="165"/>
      <c r="AH467" s="165"/>
      <c r="AI467" s="165"/>
      <c r="AJ467" s="165"/>
      <c r="AK467" s="165"/>
      <c r="AL467" s="165"/>
      <c r="AM467" s="165"/>
      <c r="AN467" s="165"/>
      <c r="AO467" s="165"/>
      <c r="AP467" s="165"/>
      <c r="AQ467" s="165"/>
      <c r="AR467" s="165"/>
      <c r="AS467" s="165"/>
      <c r="AT467" s="165"/>
      <c r="AU467" s="165"/>
      <c r="AV467" s="165"/>
      <c r="AW467" s="165"/>
      <c r="AX467" s="165"/>
      <c r="AY467" s="165"/>
      <c r="AZ467" s="165"/>
      <c r="BA467" s="165"/>
      <c r="BB467" s="165"/>
      <c r="BC467" s="165"/>
      <c r="BD467" s="165"/>
      <c r="BE467" s="165"/>
      <c r="BF467" s="165"/>
      <c r="BG467" s="165"/>
      <c r="BH467" s="165"/>
    </row>
    <row r="468" spans="1:60" outlineLevel="1" x14ac:dyDescent="0.2">
      <c r="A468" s="205">
        <v>182</v>
      </c>
      <c r="B468" s="175" t="s">
        <v>522</v>
      </c>
      <c r="C468" s="199" t="s">
        <v>532</v>
      </c>
      <c r="D468" s="179" t="s">
        <v>206</v>
      </c>
      <c r="E468" s="183">
        <v>169.07</v>
      </c>
      <c r="F468" s="188"/>
      <c r="G468" s="189">
        <f>ROUND(E468*F468,2)</f>
        <v>0</v>
      </c>
      <c r="H468" s="189">
        <v>2.1000000000000001E-4</v>
      </c>
      <c r="I468" s="189">
        <f>ROUND(E468*H468,2)</f>
        <v>0.04</v>
      </c>
      <c r="J468" s="189">
        <v>0</v>
      </c>
      <c r="K468" s="189">
        <f>ROUND(E468*J468,2)</f>
        <v>0</v>
      </c>
      <c r="L468" s="190"/>
      <c r="M468" s="208" t="s">
        <v>171</v>
      </c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  <c r="AE468" s="165" t="s">
        <v>172</v>
      </c>
      <c r="AF468" s="165" t="s">
        <v>186</v>
      </c>
      <c r="AG468" s="165"/>
      <c r="AH468" s="165"/>
      <c r="AI468" s="165"/>
      <c r="AJ468" s="165"/>
      <c r="AK468" s="165"/>
      <c r="AL468" s="165"/>
      <c r="AM468" s="165">
        <v>21</v>
      </c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  <c r="AZ468" s="165"/>
      <c r="BA468" s="165"/>
      <c r="BB468" s="165"/>
      <c r="BC468" s="165"/>
      <c r="BD468" s="165"/>
      <c r="BE468" s="165"/>
      <c r="BF468" s="165"/>
      <c r="BG468" s="165"/>
      <c r="BH468" s="165"/>
    </row>
    <row r="469" spans="1:60" outlineLevel="1" x14ac:dyDescent="0.2">
      <c r="A469" s="206"/>
      <c r="B469" s="176"/>
      <c r="C469" s="288"/>
      <c r="D469" s="289"/>
      <c r="E469" s="290"/>
      <c r="F469" s="291"/>
      <c r="G469" s="292"/>
      <c r="H469" s="189"/>
      <c r="I469" s="189"/>
      <c r="J469" s="189"/>
      <c r="K469" s="189"/>
      <c r="L469" s="190"/>
      <c r="M469" s="208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  <c r="AE469" s="165"/>
      <c r="AF469" s="165"/>
      <c r="AG469" s="165"/>
      <c r="AH469" s="165"/>
      <c r="AI469" s="165"/>
      <c r="AJ469" s="165"/>
      <c r="AK469" s="165"/>
      <c r="AL469" s="165"/>
      <c r="AM469" s="165"/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  <c r="AZ469" s="165"/>
      <c r="BA469" s="165"/>
      <c r="BB469" s="165"/>
      <c r="BC469" s="165"/>
      <c r="BD469" s="165"/>
      <c r="BE469" s="165"/>
      <c r="BF469" s="165"/>
      <c r="BG469" s="165"/>
      <c r="BH469" s="165"/>
    </row>
    <row r="470" spans="1:60" outlineLevel="1" x14ac:dyDescent="0.2">
      <c r="A470" s="205">
        <v>183</v>
      </c>
      <c r="B470" s="175" t="s">
        <v>522</v>
      </c>
      <c r="C470" s="199" t="s">
        <v>533</v>
      </c>
      <c r="D470" s="179" t="s">
        <v>206</v>
      </c>
      <c r="E470" s="183">
        <v>115.74</v>
      </c>
      <c r="F470" s="188"/>
      <c r="G470" s="189">
        <f>ROUND(E470*F470,2)</f>
        <v>0</v>
      </c>
      <c r="H470" s="189">
        <v>2.1000000000000001E-4</v>
      </c>
      <c r="I470" s="189">
        <f>ROUND(E470*H470,2)</f>
        <v>0.02</v>
      </c>
      <c r="J470" s="189">
        <v>0</v>
      </c>
      <c r="K470" s="189">
        <f>ROUND(E470*J470,2)</f>
        <v>0</v>
      </c>
      <c r="L470" s="190"/>
      <c r="M470" s="208" t="s">
        <v>171</v>
      </c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  <c r="AE470" s="165" t="s">
        <v>172</v>
      </c>
      <c r="AF470" s="165" t="s">
        <v>186</v>
      </c>
      <c r="AG470" s="165"/>
      <c r="AH470" s="165"/>
      <c r="AI470" s="165"/>
      <c r="AJ470" s="165"/>
      <c r="AK470" s="165"/>
      <c r="AL470" s="165"/>
      <c r="AM470" s="165">
        <v>21</v>
      </c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  <c r="AZ470" s="165"/>
      <c r="BA470" s="165"/>
      <c r="BB470" s="165"/>
      <c r="BC470" s="165"/>
      <c r="BD470" s="165"/>
      <c r="BE470" s="165"/>
      <c r="BF470" s="165"/>
      <c r="BG470" s="165"/>
      <c r="BH470" s="165"/>
    </row>
    <row r="471" spans="1:60" outlineLevel="1" x14ac:dyDescent="0.2">
      <c r="A471" s="206"/>
      <c r="B471" s="176"/>
      <c r="C471" s="288"/>
      <c r="D471" s="289"/>
      <c r="E471" s="290"/>
      <c r="F471" s="291"/>
      <c r="G471" s="292"/>
      <c r="H471" s="189"/>
      <c r="I471" s="189"/>
      <c r="J471" s="189"/>
      <c r="K471" s="189"/>
      <c r="L471" s="190"/>
      <c r="M471" s="208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  <c r="AA471" s="165"/>
      <c r="AB471" s="165"/>
      <c r="AC471" s="165"/>
      <c r="AD471" s="165"/>
      <c r="AE471" s="165"/>
      <c r="AF471" s="165"/>
      <c r="AG471" s="165"/>
      <c r="AH471" s="165"/>
      <c r="AI471" s="165"/>
      <c r="AJ471" s="165"/>
      <c r="AK471" s="165"/>
      <c r="AL471" s="165"/>
      <c r="AM471" s="165"/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  <c r="AZ471" s="165"/>
      <c r="BA471" s="165"/>
      <c r="BB471" s="165"/>
      <c r="BC471" s="165"/>
      <c r="BD471" s="165"/>
      <c r="BE471" s="165"/>
      <c r="BF471" s="165"/>
      <c r="BG471" s="165"/>
      <c r="BH471" s="165"/>
    </row>
    <row r="472" spans="1:60" outlineLevel="1" x14ac:dyDescent="0.2">
      <c r="A472" s="205">
        <v>184</v>
      </c>
      <c r="B472" s="175" t="s">
        <v>522</v>
      </c>
      <c r="C472" s="199" t="s">
        <v>534</v>
      </c>
      <c r="D472" s="179" t="s">
        <v>206</v>
      </c>
      <c r="E472" s="183">
        <v>114.28</v>
      </c>
      <c r="F472" s="188"/>
      <c r="G472" s="189">
        <f>ROUND(E472*F472,2)</f>
        <v>0</v>
      </c>
      <c r="H472" s="189">
        <v>2.1000000000000001E-4</v>
      </c>
      <c r="I472" s="189">
        <f>ROUND(E472*H472,2)</f>
        <v>0.02</v>
      </c>
      <c r="J472" s="189">
        <v>0</v>
      </c>
      <c r="K472" s="189">
        <f>ROUND(E472*J472,2)</f>
        <v>0</v>
      </c>
      <c r="L472" s="190"/>
      <c r="M472" s="208" t="s">
        <v>171</v>
      </c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 t="s">
        <v>172</v>
      </c>
      <c r="AF472" s="165" t="s">
        <v>186</v>
      </c>
      <c r="AG472" s="165"/>
      <c r="AH472" s="165"/>
      <c r="AI472" s="165"/>
      <c r="AJ472" s="165"/>
      <c r="AK472" s="165"/>
      <c r="AL472" s="165"/>
      <c r="AM472" s="165">
        <v>21</v>
      </c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165"/>
      <c r="AX472" s="165"/>
      <c r="AY472" s="165"/>
      <c r="AZ472" s="165"/>
      <c r="BA472" s="165"/>
      <c r="BB472" s="165"/>
      <c r="BC472" s="165"/>
      <c r="BD472" s="165"/>
      <c r="BE472" s="165"/>
      <c r="BF472" s="165"/>
      <c r="BG472" s="165"/>
      <c r="BH472" s="165"/>
    </row>
    <row r="473" spans="1:60" outlineLevel="1" x14ac:dyDescent="0.2">
      <c r="A473" s="206"/>
      <c r="B473" s="176"/>
      <c r="C473" s="288"/>
      <c r="D473" s="289"/>
      <c r="E473" s="290"/>
      <c r="F473" s="291"/>
      <c r="G473" s="292"/>
      <c r="H473" s="189"/>
      <c r="I473" s="189"/>
      <c r="J473" s="189"/>
      <c r="K473" s="189"/>
      <c r="L473" s="190"/>
      <c r="M473" s="208"/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  <c r="AE473" s="165"/>
      <c r="AF473" s="165"/>
      <c r="AG473" s="165"/>
      <c r="AH473" s="165"/>
      <c r="AI473" s="165"/>
      <c r="AJ473" s="165"/>
      <c r="AK473" s="165"/>
      <c r="AL473" s="165"/>
      <c r="AM473" s="165"/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  <c r="AZ473" s="165"/>
      <c r="BA473" s="165"/>
      <c r="BB473" s="165"/>
      <c r="BC473" s="165"/>
      <c r="BD473" s="165"/>
      <c r="BE473" s="165"/>
      <c r="BF473" s="165"/>
      <c r="BG473" s="165"/>
      <c r="BH473" s="165"/>
    </row>
    <row r="474" spans="1:60" outlineLevel="1" x14ac:dyDescent="0.2">
      <c r="A474" s="205">
        <v>185</v>
      </c>
      <c r="B474" s="175" t="s">
        <v>528</v>
      </c>
      <c r="C474" s="199" t="s">
        <v>535</v>
      </c>
      <c r="D474" s="179" t="s">
        <v>206</v>
      </c>
      <c r="E474" s="183">
        <v>156.05699999999999</v>
      </c>
      <c r="F474" s="188"/>
      <c r="G474" s="189">
        <f>ROUND(E474*F474,2)</f>
        <v>0</v>
      </c>
      <c r="H474" s="189">
        <v>1.7999999999999999E-2</v>
      </c>
      <c r="I474" s="189">
        <f>ROUND(E474*H474,2)</f>
        <v>2.81</v>
      </c>
      <c r="J474" s="189">
        <v>0</v>
      </c>
      <c r="K474" s="189">
        <f>ROUND(E474*J474,2)</f>
        <v>0</v>
      </c>
      <c r="L474" s="190"/>
      <c r="M474" s="208" t="s">
        <v>171</v>
      </c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 t="s">
        <v>172</v>
      </c>
      <c r="AF474" s="165" t="s">
        <v>186</v>
      </c>
      <c r="AG474" s="165"/>
      <c r="AH474" s="165"/>
      <c r="AI474" s="165"/>
      <c r="AJ474" s="165"/>
      <c r="AK474" s="165"/>
      <c r="AL474" s="165"/>
      <c r="AM474" s="165">
        <v>21</v>
      </c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  <c r="AZ474" s="165"/>
      <c r="BA474" s="165"/>
      <c r="BB474" s="165"/>
      <c r="BC474" s="165"/>
      <c r="BD474" s="165"/>
      <c r="BE474" s="165"/>
      <c r="BF474" s="165"/>
      <c r="BG474" s="165"/>
      <c r="BH474" s="165"/>
    </row>
    <row r="475" spans="1:60" outlineLevel="1" x14ac:dyDescent="0.2">
      <c r="A475" s="206"/>
      <c r="B475" s="176"/>
      <c r="C475" s="200" t="s">
        <v>536</v>
      </c>
      <c r="D475" s="180"/>
      <c r="E475" s="184">
        <v>156.06</v>
      </c>
      <c r="F475" s="189"/>
      <c r="G475" s="189"/>
      <c r="H475" s="189"/>
      <c r="I475" s="189"/>
      <c r="J475" s="189"/>
      <c r="K475" s="189"/>
      <c r="L475" s="190"/>
      <c r="M475" s="208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/>
      <c r="AF475" s="165"/>
      <c r="AG475" s="165"/>
      <c r="AH475" s="165"/>
      <c r="AI475" s="165"/>
      <c r="AJ475" s="165"/>
      <c r="AK475" s="165"/>
      <c r="AL475" s="165"/>
      <c r="AM475" s="165"/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  <c r="AZ475" s="165"/>
      <c r="BA475" s="165"/>
      <c r="BB475" s="165"/>
      <c r="BC475" s="165"/>
      <c r="BD475" s="165"/>
      <c r="BE475" s="165"/>
      <c r="BF475" s="165"/>
      <c r="BG475" s="165"/>
      <c r="BH475" s="165"/>
    </row>
    <row r="476" spans="1:60" outlineLevel="1" x14ac:dyDescent="0.2">
      <c r="A476" s="206"/>
      <c r="B476" s="176"/>
      <c r="C476" s="288"/>
      <c r="D476" s="289"/>
      <c r="E476" s="290"/>
      <c r="F476" s="291"/>
      <c r="G476" s="292"/>
      <c r="H476" s="189"/>
      <c r="I476" s="189"/>
      <c r="J476" s="189"/>
      <c r="K476" s="189"/>
      <c r="L476" s="190"/>
      <c r="M476" s="208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</row>
    <row r="477" spans="1:60" outlineLevel="1" x14ac:dyDescent="0.2">
      <c r="A477" s="205">
        <v>186</v>
      </c>
      <c r="B477" s="175" t="s">
        <v>524</v>
      </c>
      <c r="C477" s="199" t="s">
        <v>537</v>
      </c>
      <c r="D477" s="179" t="s">
        <v>359</v>
      </c>
      <c r="E477" s="183">
        <v>280</v>
      </c>
      <c r="F477" s="188"/>
      <c r="G477" s="189">
        <f>ROUND(E477*F477,2)</f>
        <v>0</v>
      </c>
      <c r="H477" s="189">
        <v>2.9999999999999997E-4</v>
      </c>
      <c r="I477" s="189">
        <f>ROUND(E477*H477,2)</f>
        <v>0.08</v>
      </c>
      <c r="J477" s="189">
        <v>0</v>
      </c>
      <c r="K477" s="189">
        <f>ROUND(E477*J477,2)</f>
        <v>0</v>
      </c>
      <c r="L477" s="190"/>
      <c r="M477" s="208" t="s">
        <v>171</v>
      </c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 t="s">
        <v>172</v>
      </c>
      <c r="AF477" s="165" t="s">
        <v>186</v>
      </c>
      <c r="AG477" s="165"/>
      <c r="AH477" s="165"/>
      <c r="AI477" s="165"/>
      <c r="AJ477" s="165"/>
      <c r="AK477" s="165"/>
      <c r="AL477" s="165"/>
      <c r="AM477" s="165">
        <v>21</v>
      </c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</row>
    <row r="478" spans="1:60" outlineLevel="1" x14ac:dyDescent="0.2">
      <c r="A478" s="206"/>
      <c r="B478" s="176"/>
      <c r="C478" s="288"/>
      <c r="D478" s="289"/>
      <c r="E478" s="290"/>
      <c r="F478" s="291"/>
      <c r="G478" s="292"/>
      <c r="H478" s="189"/>
      <c r="I478" s="189"/>
      <c r="J478" s="189"/>
      <c r="K478" s="189"/>
      <c r="L478" s="190"/>
      <c r="M478" s="208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  <c r="AZ478" s="165"/>
      <c r="BA478" s="165"/>
      <c r="BB478" s="165"/>
      <c r="BC478" s="165"/>
      <c r="BD478" s="165"/>
      <c r="BE478" s="165"/>
      <c r="BF478" s="165"/>
      <c r="BG478" s="165"/>
      <c r="BH478" s="165"/>
    </row>
    <row r="479" spans="1:60" x14ac:dyDescent="0.2">
      <c r="A479" s="204" t="s">
        <v>162</v>
      </c>
      <c r="B479" s="174" t="s">
        <v>109</v>
      </c>
      <c r="C479" s="198" t="s">
        <v>110</v>
      </c>
      <c r="D479" s="178"/>
      <c r="E479" s="182"/>
      <c r="F479" s="293">
        <f>SUM(G480:G483)</f>
        <v>0</v>
      </c>
      <c r="G479" s="294"/>
      <c r="H479" s="186"/>
      <c r="I479" s="186">
        <f>SUM(I480:I483)</f>
        <v>0.06</v>
      </c>
      <c r="J479" s="186"/>
      <c r="K479" s="186">
        <f>SUM(K480:K483)</f>
        <v>0</v>
      </c>
      <c r="L479" s="187"/>
      <c r="M479" s="207"/>
      <c r="AE479" t="s">
        <v>163</v>
      </c>
    </row>
    <row r="480" spans="1:60" outlineLevel="1" x14ac:dyDescent="0.2">
      <c r="A480" s="205">
        <v>187</v>
      </c>
      <c r="B480" s="175" t="s">
        <v>538</v>
      </c>
      <c r="C480" s="199" t="s">
        <v>539</v>
      </c>
      <c r="D480" s="179" t="s">
        <v>206</v>
      </c>
      <c r="E480" s="183">
        <v>94.72</v>
      </c>
      <c r="F480" s="188"/>
      <c r="G480" s="189">
        <f>ROUND(E480*F480,2)</f>
        <v>0</v>
      </c>
      <c r="H480" s="189">
        <v>6.0999999999999997E-4</v>
      </c>
      <c r="I480" s="189">
        <f>ROUND(E480*H480,2)</f>
        <v>0.06</v>
      </c>
      <c r="J480" s="189">
        <v>0</v>
      </c>
      <c r="K480" s="189">
        <f>ROUND(E480*J480,2)</f>
        <v>0</v>
      </c>
      <c r="L480" s="190"/>
      <c r="M480" s="208" t="s">
        <v>171</v>
      </c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 t="s">
        <v>172</v>
      </c>
      <c r="AF480" s="165" t="s">
        <v>427</v>
      </c>
      <c r="AG480" s="165"/>
      <c r="AH480" s="165"/>
      <c r="AI480" s="165"/>
      <c r="AJ480" s="165"/>
      <c r="AK480" s="165"/>
      <c r="AL480" s="165"/>
      <c r="AM480" s="165">
        <v>21</v>
      </c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</row>
    <row r="481" spans="1:60" outlineLevel="1" x14ac:dyDescent="0.2">
      <c r="A481" s="206"/>
      <c r="B481" s="176"/>
      <c r="C481" s="288"/>
      <c r="D481" s="289"/>
      <c r="E481" s="290"/>
      <c r="F481" s="291"/>
      <c r="G481" s="292"/>
      <c r="H481" s="189"/>
      <c r="I481" s="189"/>
      <c r="J481" s="189"/>
      <c r="K481" s="189"/>
      <c r="L481" s="190"/>
      <c r="M481" s="208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/>
      <c r="AF481" s="165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</row>
    <row r="482" spans="1:60" outlineLevel="1" x14ac:dyDescent="0.2">
      <c r="A482" s="205">
        <v>188</v>
      </c>
      <c r="B482" s="175" t="s">
        <v>540</v>
      </c>
      <c r="C482" s="199" t="s">
        <v>541</v>
      </c>
      <c r="D482" s="179" t="s">
        <v>196</v>
      </c>
      <c r="E482" s="183">
        <v>5.7799999999999997E-2</v>
      </c>
      <c r="F482" s="188"/>
      <c r="G482" s="189">
        <f>ROUND(E482*F482,2)</f>
        <v>0</v>
      </c>
      <c r="H482" s="189">
        <v>0</v>
      </c>
      <c r="I482" s="189">
        <f>ROUND(E482*H482,2)</f>
        <v>0</v>
      </c>
      <c r="J482" s="189">
        <v>0</v>
      </c>
      <c r="K482" s="189">
        <f>ROUND(E482*J482,2)</f>
        <v>0</v>
      </c>
      <c r="L482" s="190"/>
      <c r="M482" s="208" t="s">
        <v>171</v>
      </c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  <c r="AE482" s="165" t="s">
        <v>172</v>
      </c>
      <c r="AF482" s="165" t="s">
        <v>427</v>
      </c>
      <c r="AG482" s="165"/>
      <c r="AH482" s="165"/>
      <c r="AI482" s="165"/>
      <c r="AJ482" s="165"/>
      <c r="AK482" s="165"/>
      <c r="AL482" s="165"/>
      <c r="AM482" s="165">
        <v>21</v>
      </c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  <c r="AZ482" s="165"/>
      <c r="BA482" s="165"/>
      <c r="BB482" s="165"/>
      <c r="BC482" s="165"/>
      <c r="BD482" s="165"/>
      <c r="BE482" s="165"/>
      <c r="BF482" s="165"/>
      <c r="BG482" s="165"/>
      <c r="BH482" s="165"/>
    </row>
    <row r="483" spans="1:60" outlineLevel="1" x14ac:dyDescent="0.2">
      <c r="A483" s="206"/>
      <c r="B483" s="176"/>
      <c r="C483" s="288"/>
      <c r="D483" s="289"/>
      <c r="E483" s="290"/>
      <c r="F483" s="291"/>
      <c r="G483" s="292"/>
      <c r="H483" s="189"/>
      <c r="I483" s="189"/>
      <c r="J483" s="189"/>
      <c r="K483" s="189"/>
      <c r="L483" s="190"/>
      <c r="M483" s="208"/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/>
      <c r="AF483" s="165"/>
      <c r="AG483" s="165"/>
      <c r="AH483" s="165"/>
      <c r="AI483" s="165"/>
      <c r="AJ483" s="165"/>
      <c r="AK483" s="165"/>
      <c r="AL483" s="165"/>
      <c r="AM483" s="165"/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  <c r="AZ483" s="165"/>
      <c r="BA483" s="165"/>
      <c r="BB483" s="165"/>
      <c r="BC483" s="165"/>
      <c r="BD483" s="165"/>
      <c r="BE483" s="165"/>
      <c r="BF483" s="165"/>
      <c r="BG483" s="165"/>
      <c r="BH483" s="165"/>
    </row>
    <row r="484" spans="1:60" x14ac:dyDescent="0.2">
      <c r="A484" s="204" t="s">
        <v>162</v>
      </c>
      <c r="B484" s="174" t="s">
        <v>111</v>
      </c>
      <c r="C484" s="198" t="s">
        <v>112</v>
      </c>
      <c r="D484" s="178"/>
      <c r="E484" s="182"/>
      <c r="F484" s="293">
        <f>SUM(G485:G490)</f>
        <v>0</v>
      </c>
      <c r="G484" s="294"/>
      <c r="H484" s="186"/>
      <c r="I484" s="186">
        <f>SUM(I485:I490)</f>
        <v>2.0099999999999998</v>
      </c>
      <c r="J484" s="186"/>
      <c r="K484" s="186">
        <f>SUM(K485:K490)</f>
        <v>0</v>
      </c>
      <c r="L484" s="187"/>
      <c r="M484" s="207"/>
      <c r="AE484" t="s">
        <v>163</v>
      </c>
    </row>
    <row r="485" spans="1:60" ht="22.5" outlineLevel="1" x14ac:dyDescent="0.2">
      <c r="A485" s="205">
        <v>189</v>
      </c>
      <c r="B485" s="175" t="s">
        <v>542</v>
      </c>
      <c r="C485" s="199" t="s">
        <v>543</v>
      </c>
      <c r="D485" s="179" t="s">
        <v>206</v>
      </c>
      <c r="E485" s="183">
        <v>888.71</v>
      </c>
      <c r="F485" s="188"/>
      <c r="G485" s="189">
        <f>ROUND(E485*F485,2)</f>
        <v>0</v>
      </c>
      <c r="H485" s="189">
        <v>3.2000000000000003E-4</v>
      </c>
      <c r="I485" s="189">
        <f>ROUND(E485*H485,2)</f>
        <v>0.28000000000000003</v>
      </c>
      <c r="J485" s="189">
        <v>0</v>
      </c>
      <c r="K485" s="189">
        <f>ROUND(E485*J485,2)</f>
        <v>0</v>
      </c>
      <c r="L485" s="190"/>
      <c r="M485" s="208" t="s">
        <v>171</v>
      </c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 t="s">
        <v>172</v>
      </c>
      <c r="AF485" s="165" t="s">
        <v>427</v>
      </c>
      <c r="AG485" s="165"/>
      <c r="AH485" s="165"/>
      <c r="AI485" s="165"/>
      <c r="AJ485" s="165"/>
      <c r="AK485" s="165"/>
      <c r="AL485" s="165"/>
      <c r="AM485" s="165">
        <v>21</v>
      </c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  <c r="AZ485" s="165"/>
      <c r="BA485" s="165"/>
      <c r="BB485" s="165"/>
      <c r="BC485" s="165"/>
      <c r="BD485" s="165"/>
      <c r="BE485" s="165"/>
      <c r="BF485" s="165"/>
      <c r="BG485" s="165"/>
      <c r="BH485" s="165"/>
    </row>
    <row r="486" spans="1:60" outlineLevel="1" x14ac:dyDescent="0.2">
      <c r="A486" s="206"/>
      <c r="B486" s="176"/>
      <c r="C486" s="288"/>
      <c r="D486" s="289"/>
      <c r="E486" s="290"/>
      <c r="F486" s="291"/>
      <c r="G486" s="292"/>
      <c r="H486" s="189"/>
      <c r="I486" s="189"/>
      <c r="J486" s="189"/>
      <c r="K486" s="189"/>
      <c r="L486" s="190"/>
      <c r="M486" s="208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  <c r="AE486" s="165"/>
      <c r="AF486" s="165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  <c r="AZ486" s="165"/>
      <c r="BA486" s="165"/>
      <c r="BB486" s="165"/>
      <c r="BC486" s="165"/>
      <c r="BD486" s="165"/>
      <c r="BE486" s="165"/>
      <c r="BF486" s="165"/>
      <c r="BG486" s="165"/>
      <c r="BH486" s="165"/>
    </row>
    <row r="487" spans="1:60" outlineLevel="1" x14ac:dyDescent="0.2">
      <c r="A487" s="205">
        <v>190</v>
      </c>
      <c r="B487" s="175" t="s">
        <v>544</v>
      </c>
      <c r="C487" s="199" t="s">
        <v>545</v>
      </c>
      <c r="D487" s="179" t="s">
        <v>206</v>
      </c>
      <c r="E487" s="183">
        <v>2655.15</v>
      </c>
      <c r="F487" s="188"/>
      <c r="G487" s="189">
        <f>ROUND(E487*F487,2)</f>
        <v>0</v>
      </c>
      <c r="H487" s="189">
        <v>6.4999999999999997E-4</v>
      </c>
      <c r="I487" s="189">
        <f>ROUND(E487*H487,2)</f>
        <v>1.73</v>
      </c>
      <c r="J487" s="189">
        <v>0</v>
      </c>
      <c r="K487" s="189">
        <f>ROUND(E487*J487,2)</f>
        <v>0</v>
      </c>
      <c r="L487" s="190"/>
      <c r="M487" s="208" t="s">
        <v>171</v>
      </c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  <c r="AA487" s="165"/>
      <c r="AB487" s="165"/>
      <c r="AC487" s="165"/>
      <c r="AD487" s="165"/>
      <c r="AE487" s="165" t="s">
        <v>172</v>
      </c>
      <c r="AF487" s="165" t="s">
        <v>433</v>
      </c>
      <c r="AG487" s="165"/>
      <c r="AH487" s="165"/>
      <c r="AI487" s="165"/>
      <c r="AJ487" s="165"/>
      <c r="AK487" s="165"/>
      <c r="AL487" s="165"/>
      <c r="AM487" s="165">
        <v>21</v>
      </c>
      <c r="AN487" s="165"/>
      <c r="AO487" s="165"/>
      <c r="AP487" s="165"/>
      <c r="AQ487" s="165"/>
      <c r="AR487" s="165"/>
      <c r="AS487" s="165"/>
      <c r="AT487" s="165"/>
      <c r="AU487" s="165"/>
      <c r="AV487" s="165"/>
      <c r="AW487" s="165"/>
      <c r="AX487" s="165"/>
      <c r="AY487" s="165"/>
      <c r="AZ487" s="165"/>
      <c r="BA487" s="165"/>
      <c r="BB487" s="165"/>
      <c r="BC487" s="165"/>
      <c r="BD487" s="165"/>
      <c r="BE487" s="165"/>
      <c r="BF487" s="165"/>
      <c r="BG487" s="165"/>
      <c r="BH487" s="165"/>
    </row>
    <row r="488" spans="1:60" outlineLevel="1" x14ac:dyDescent="0.2">
      <c r="A488" s="206"/>
      <c r="B488" s="176"/>
      <c r="C488" s="288"/>
      <c r="D488" s="289"/>
      <c r="E488" s="290"/>
      <c r="F488" s="291"/>
      <c r="G488" s="292"/>
      <c r="H488" s="189"/>
      <c r="I488" s="189"/>
      <c r="J488" s="189"/>
      <c r="K488" s="189"/>
      <c r="L488" s="190"/>
      <c r="M488" s="208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  <c r="AE488" s="165"/>
      <c r="AF488" s="165"/>
      <c r="AG488" s="165"/>
      <c r="AH488" s="165"/>
      <c r="AI488" s="165"/>
      <c r="AJ488" s="165"/>
      <c r="AK488" s="165"/>
      <c r="AL488" s="165"/>
      <c r="AM488" s="165"/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  <c r="AZ488" s="165"/>
      <c r="BA488" s="165"/>
      <c r="BB488" s="165"/>
      <c r="BC488" s="165"/>
      <c r="BD488" s="165"/>
      <c r="BE488" s="165"/>
      <c r="BF488" s="165"/>
      <c r="BG488" s="165"/>
      <c r="BH488" s="165"/>
    </row>
    <row r="489" spans="1:60" outlineLevel="1" x14ac:dyDescent="0.2">
      <c r="A489" s="205">
        <v>191</v>
      </c>
      <c r="B489" s="175" t="s">
        <v>540</v>
      </c>
      <c r="C489" s="199" t="s">
        <v>546</v>
      </c>
      <c r="D489" s="179" t="s">
        <v>196</v>
      </c>
      <c r="E489" s="183">
        <v>2.0102000000000002</v>
      </c>
      <c r="F489" s="188"/>
      <c r="G489" s="189">
        <f>ROUND(E489*F489,2)</f>
        <v>0</v>
      </c>
      <c r="H489" s="189">
        <v>0</v>
      </c>
      <c r="I489" s="189">
        <f>ROUND(E489*H489,2)</f>
        <v>0</v>
      </c>
      <c r="J489" s="189">
        <v>0</v>
      </c>
      <c r="K489" s="189">
        <f>ROUND(E489*J489,2)</f>
        <v>0</v>
      </c>
      <c r="L489" s="190"/>
      <c r="M489" s="208" t="s">
        <v>171</v>
      </c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  <c r="AE489" s="165" t="s">
        <v>172</v>
      </c>
      <c r="AF489" s="165" t="s">
        <v>186</v>
      </c>
      <c r="AG489" s="165"/>
      <c r="AH489" s="165"/>
      <c r="AI489" s="165"/>
      <c r="AJ489" s="165"/>
      <c r="AK489" s="165"/>
      <c r="AL489" s="165"/>
      <c r="AM489" s="165">
        <v>21</v>
      </c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  <c r="AZ489" s="165"/>
      <c r="BA489" s="165"/>
      <c r="BB489" s="165"/>
      <c r="BC489" s="165"/>
      <c r="BD489" s="165"/>
      <c r="BE489" s="165"/>
      <c r="BF489" s="165"/>
      <c r="BG489" s="165"/>
      <c r="BH489" s="165"/>
    </row>
    <row r="490" spans="1:60" outlineLevel="1" x14ac:dyDescent="0.2">
      <c r="A490" s="206"/>
      <c r="B490" s="176"/>
      <c r="C490" s="288"/>
      <c r="D490" s="289"/>
      <c r="E490" s="290"/>
      <c r="F490" s="291"/>
      <c r="G490" s="292"/>
      <c r="H490" s="189"/>
      <c r="I490" s="189"/>
      <c r="J490" s="189"/>
      <c r="K490" s="189"/>
      <c r="L490" s="190"/>
      <c r="M490" s="208"/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  <c r="AE490" s="165"/>
      <c r="AF490" s="165"/>
      <c r="AG490" s="165"/>
      <c r="AH490" s="165"/>
      <c r="AI490" s="165"/>
      <c r="AJ490" s="165"/>
      <c r="AK490" s="165"/>
      <c r="AL490" s="165"/>
      <c r="AM490" s="165"/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  <c r="AZ490" s="165"/>
      <c r="BA490" s="165"/>
      <c r="BB490" s="165"/>
      <c r="BC490" s="165"/>
      <c r="BD490" s="165"/>
      <c r="BE490" s="165"/>
      <c r="BF490" s="165"/>
      <c r="BG490" s="165"/>
      <c r="BH490" s="165"/>
    </row>
    <row r="491" spans="1:60" x14ac:dyDescent="0.2">
      <c r="A491" s="204" t="s">
        <v>162</v>
      </c>
      <c r="B491" s="174" t="s">
        <v>115</v>
      </c>
      <c r="C491" s="198" t="s">
        <v>116</v>
      </c>
      <c r="D491" s="178"/>
      <c r="E491" s="182"/>
      <c r="F491" s="293">
        <f>SUM(G492:G495)</f>
        <v>0</v>
      </c>
      <c r="G491" s="294"/>
      <c r="H491" s="186"/>
      <c r="I491" s="186">
        <f>SUM(I492:I495)</f>
        <v>0</v>
      </c>
      <c r="J491" s="186"/>
      <c r="K491" s="186">
        <f>SUM(K492:K495)</f>
        <v>0</v>
      </c>
      <c r="L491" s="187"/>
      <c r="M491" s="207"/>
      <c r="AE491" t="s">
        <v>163</v>
      </c>
    </row>
    <row r="492" spans="1:60" outlineLevel="1" x14ac:dyDescent="0.2">
      <c r="A492" s="205">
        <v>192</v>
      </c>
      <c r="B492" s="175" t="s">
        <v>547</v>
      </c>
      <c r="C492" s="199" t="s">
        <v>548</v>
      </c>
      <c r="D492" s="179" t="s">
        <v>467</v>
      </c>
      <c r="E492" s="183">
        <v>1</v>
      </c>
      <c r="F492" s="188"/>
      <c r="G492" s="189">
        <f>ROUND(E492*F492,2)</f>
        <v>0</v>
      </c>
      <c r="H492" s="189">
        <v>0</v>
      </c>
      <c r="I492" s="189">
        <f>ROUND(E492*H492,2)</f>
        <v>0</v>
      </c>
      <c r="J492" s="189">
        <v>0</v>
      </c>
      <c r="K492" s="189">
        <f>ROUND(E492*J492,2)</f>
        <v>0</v>
      </c>
      <c r="L492" s="190"/>
      <c r="M492" s="208" t="s">
        <v>171</v>
      </c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5"/>
      <c r="AC492" s="165"/>
      <c r="AD492" s="165"/>
      <c r="AE492" s="165" t="s">
        <v>172</v>
      </c>
      <c r="AF492" s="165" t="s">
        <v>549</v>
      </c>
      <c r="AG492" s="165"/>
      <c r="AH492" s="165"/>
      <c r="AI492" s="165"/>
      <c r="AJ492" s="165"/>
      <c r="AK492" s="165"/>
      <c r="AL492" s="165"/>
      <c r="AM492" s="165">
        <v>21</v>
      </c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  <c r="AZ492" s="165"/>
      <c r="BA492" s="165"/>
      <c r="BB492" s="165"/>
      <c r="BC492" s="165"/>
      <c r="BD492" s="165"/>
      <c r="BE492" s="165"/>
      <c r="BF492" s="165"/>
      <c r="BG492" s="165"/>
      <c r="BH492" s="165"/>
    </row>
    <row r="493" spans="1:60" outlineLevel="1" x14ac:dyDescent="0.2">
      <c r="A493" s="206"/>
      <c r="B493" s="176"/>
      <c r="C493" s="288"/>
      <c r="D493" s="289"/>
      <c r="E493" s="290"/>
      <c r="F493" s="291"/>
      <c r="G493" s="292"/>
      <c r="H493" s="189"/>
      <c r="I493" s="189"/>
      <c r="J493" s="189"/>
      <c r="K493" s="189"/>
      <c r="L493" s="190"/>
      <c r="M493" s="208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/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  <c r="AZ493" s="165"/>
      <c r="BA493" s="165"/>
      <c r="BB493" s="165"/>
      <c r="BC493" s="165"/>
      <c r="BD493" s="165"/>
      <c r="BE493" s="165"/>
      <c r="BF493" s="165"/>
      <c r="BG493" s="165"/>
      <c r="BH493" s="165"/>
    </row>
    <row r="494" spans="1:60" outlineLevel="1" x14ac:dyDescent="0.2">
      <c r="A494" s="205">
        <v>193</v>
      </c>
      <c r="B494" s="175" t="s">
        <v>550</v>
      </c>
      <c r="C494" s="199" t="s">
        <v>551</v>
      </c>
      <c r="D494" s="179" t="s">
        <v>467</v>
      </c>
      <c r="E494" s="183">
        <v>1</v>
      </c>
      <c r="F494" s="188"/>
      <c r="G494" s="189">
        <f>ROUND(E494*F494,2)</f>
        <v>0</v>
      </c>
      <c r="H494" s="189">
        <v>0</v>
      </c>
      <c r="I494" s="189">
        <f>ROUND(E494*H494,2)</f>
        <v>0</v>
      </c>
      <c r="J494" s="189">
        <v>0</v>
      </c>
      <c r="K494" s="189">
        <f>ROUND(E494*J494,2)</f>
        <v>0</v>
      </c>
      <c r="L494" s="190"/>
      <c r="M494" s="208" t="s">
        <v>171</v>
      </c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  <c r="AA494" s="165"/>
      <c r="AB494" s="165"/>
      <c r="AC494" s="165"/>
      <c r="AD494" s="165"/>
      <c r="AE494" s="165" t="s">
        <v>172</v>
      </c>
      <c r="AF494" s="165" t="s">
        <v>549</v>
      </c>
      <c r="AG494" s="165"/>
      <c r="AH494" s="165"/>
      <c r="AI494" s="165"/>
      <c r="AJ494" s="165"/>
      <c r="AK494" s="165"/>
      <c r="AL494" s="165"/>
      <c r="AM494" s="165">
        <v>21</v>
      </c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  <c r="AZ494" s="165"/>
      <c r="BA494" s="165"/>
      <c r="BB494" s="165"/>
      <c r="BC494" s="165"/>
      <c r="BD494" s="165"/>
      <c r="BE494" s="165"/>
      <c r="BF494" s="165"/>
      <c r="BG494" s="165"/>
      <c r="BH494" s="165"/>
    </row>
    <row r="495" spans="1:60" outlineLevel="1" x14ac:dyDescent="0.2">
      <c r="A495" s="206"/>
      <c r="B495" s="176"/>
      <c r="C495" s="288"/>
      <c r="D495" s="289"/>
      <c r="E495" s="290"/>
      <c r="F495" s="291"/>
      <c r="G495" s="292"/>
      <c r="H495" s="189"/>
      <c r="I495" s="189"/>
      <c r="J495" s="189"/>
      <c r="K495" s="189"/>
      <c r="L495" s="190"/>
      <c r="M495" s="208"/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/>
      <c r="AF495" s="165"/>
      <c r="AG495" s="165"/>
      <c r="AH495" s="165"/>
      <c r="AI495" s="165"/>
      <c r="AJ495" s="165"/>
      <c r="AK495" s="165"/>
      <c r="AL495" s="165"/>
      <c r="AM495" s="165"/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  <c r="AZ495" s="165"/>
      <c r="BA495" s="165"/>
      <c r="BB495" s="165"/>
      <c r="BC495" s="165"/>
      <c r="BD495" s="165"/>
      <c r="BE495" s="165"/>
      <c r="BF495" s="165"/>
      <c r="BG495" s="165"/>
      <c r="BH495" s="165"/>
    </row>
    <row r="496" spans="1:60" x14ac:dyDescent="0.2">
      <c r="A496" s="204" t="s">
        <v>162</v>
      </c>
      <c r="B496" s="174" t="s">
        <v>117</v>
      </c>
      <c r="C496" s="198" t="s">
        <v>118</v>
      </c>
      <c r="D496" s="178"/>
      <c r="E496" s="182"/>
      <c r="F496" s="293">
        <f>SUM(G497:G498)</f>
        <v>0</v>
      </c>
      <c r="G496" s="294"/>
      <c r="H496" s="186"/>
      <c r="I496" s="186">
        <f>SUM(I497:I498)</f>
        <v>0</v>
      </c>
      <c r="J496" s="186"/>
      <c r="K496" s="186">
        <f>SUM(K497:K498)</f>
        <v>0</v>
      </c>
      <c r="L496" s="187"/>
      <c r="M496" s="207"/>
      <c r="AE496" t="s">
        <v>163</v>
      </c>
    </row>
    <row r="497" spans="1:60" outlineLevel="1" x14ac:dyDescent="0.2">
      <c r="A497" s="205">
        <v>194</v>
      </c>
      <c r="B497" s="175" t="s">
        <v>552</v>
      </c>
      <c r="C497" s="199" t="s">
        <v>553</v>
      </c>
      <c r="D497" s="179" t="s">
        <v>467</v>
      </c>
      <c r="E497" s="183">
        <v>1</v>
      </c>
      <c r="F497" s="188"/>
      <c r="G497" s="189">
        <f>ROUND(E497*F497,2)</f>
        <v>0</v>
      </c>
      <c r="H497" s="189">
        <v>0</v>
      </c>
      <c r="I497" s="189">
        <f>ROUND(E497*H497,2)</f>
        <v>0</v>
      </c>
      <c r="J497" s="189">
        <v>0</v>
      </c>
      <c r="K497" s="189">
        <f>ROUND(E497*J497,2)</f>
        <v>0</v>
      </c>
      <c r="L497" s="190"/>
      <c r="M497" s="208" t="s">
        <v>171</v>
      </c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  <c r="AA497" s="165"/>
      <c r="AB497" s="165"/>
      <c r="AC497" s="165"/>
      <c r="AD497" s="165"/>
      <c r="AE497" s="165" t="s">
        <v>172</v>
      </c>
      <c r="AF497" s="165" t="s">
        <v>549</v>
      </c>
      <c r="AG497" s="165"/>
      <c r="AH497" s="165"/>
      <c r="AI497" s="165"/>
      <c r="AJ497" s="165"/>
      <c r="AK497" s="165"/>
      <c r="AL497" s="165"/>
      <c r="AM497" s="165">
        <v>21</v>
      </c>
      <c r="AN497" s="165"/>
      <c r="AO497" s="165"/>
      <c r="AP497" s="165"/>
      <c r="AQ497" s="165"/>
      <c r="AR497" s="165"/>
      <c r="AS497" s="165"/>
      <c r="AT497" s="165"/>
      <c r="AU497" s="165"/>
      <c r="AV497" s="165"/>
      <c r="AW497" s="165"/>
      <c r="AX497" s="165"/>
      <c r="AY497" s="165"/>
      <c r="AZ497" s="165"/>
      <c r="BA497" s="165"/>
      <c r="BB497" s="165"/>
      <c r="BC497" s="165"/>
      <c r="BD497" s="165"/>
      <c r="BE497" s="165"/>
      <c r="BF497" s="165"/>
      <c r="BG497" s="165"/>
      <c r="BH497" s="165"/>
    </row>
    <row r="498" spans="1:60" outlineLevel="1" x14ac:dyDescent="0.2">
      <c r="A498" s="206"/>
      <c r="B498" s="176"/>
      <c r="C498" s="288"/>
      <c r="D498" s="289"/>
      <c r="E498" s="290"/>
      <c r="F498" s="291"/>
      <c r="G498" s="292"/>
      <c r="H498" s="189"/>
      <c r="I498" s="189"/>
      <c r="J498" s="189"/>
      <c r="K498" s="189"/>
      <c r="L498" s="190"/>
      <c r="M498" s="208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/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  <c r="AZ498" s="165"/>
      <c r="BA498" s="165"/>
      <c r="BB498" s="165"/>
      <c r="BC498" s="165"/>
      <c r="BD498" s="165"/>
      <c r="BE498" s="165"/>
      <c r="BF498" s="165"/>
      <c r="BG498" s="165"/>
      <c r="BH498" s="165"/>
    </row>
    <row r="499" spans="1:60" x14ac:dyDescent="0.2">
      <c r="A499" s="204" t="s">
        <v>162</v>
      </c>
      <c r="B499" s="174" t="s">
        <v>119</v>
      </c>
      <c r="C499" s="198" t="s">
        <v>120</v>
      </c>
      <c r="D499" s="178"/>
      <c r="E499" s="182"/>
      <c r="F499" s="293">
        <f>SUM(G500:G501)</f>
        <v>0</v>
      </c>
      <c r="G499" s="294"/>
      <c r="H499" s="186"/>
      <c r="I499" s="186">
        <f>SUM(I500:I501)</f>
        <v>0</v>
      </c>
      <c r="J499" s="186"/>
      <c r="K499" s="186">
        <f>SUM(K500:K501)</f>
        <v>0</v>
      </c>
      <c r="L499" s="187"/>
      <c r="M499" s="207"/>
      <c r="AE499" t="s">
        <v>163</v>
      </c>
    </row>
    <row r="500" spans="1:60" outlineLevel="1" x14ac:dyDescent="0.2">
      <c r="A500" s="205">
        <v>195</v>
      </c>
      <c r="B500" s="175" t="s">
        <v>554</v>
      </c>
      <c r="C500" s="199" t="s">
        <v>555</v>
      </c>
      <c r="D500" s="179" t="s">
        <v>467</v>
      </c>
      <c r="E500" s="183">
        <v>1</v>
      </c>
      <c r="F500" s="188"/>
      <c r="G500" s="189">
        <f>ROUND(E500*F500,2)</f>
        <v>0</v>
      </c>
      <c r="H500" s="189">
        <v>0</v>
      </c>
      <c r="I500" s="189">
        <f>ROUND(E500*H500,2)</f>
        <v>0</v>
      </c>
      <c r="J500" s="189">
        <v>0</v>
      </c>
      <c r="K500" s="189">
        <f>ROUND(E500*J500,2)</f>
        <v>0</v>
      </c>
      <c r="L500" s="190"/>
      <c r="M500" s="208" t="s">
        <v>171</v>
      </c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/>
      <c r="AD500" s="165"/>
      <c r="AE500" s="165" t="s">
        <v>172</v>
      </c>
      <c r="AF500" s="165" t="s">
        <v>549</v>
      </c>
      <c r="AG500" s="165"/>
      <c r="AH500" s="165"/>
      <c r="AI500" s="165"/>
      <c r="AJ500" s="165"/>
      <c r="AK500" s="165"/>
      <c r="AL500" s="165"/>
      <c r="AM500" s="165">
        <v>21</v>
      </c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  <c r="AZ500" s="165"/>
      <c r="BA500" s="165"/>
      <c r="BB500" s="165"/>
      <c r="BC500" s="165"/>
      <c r="BD500" s="165"/>
      <c r="BE500" s="165"/>
      <c r="BF500" s="165"/>
      <c r="BG500" s="165"/>
      <c r="BH500" s="165"/>
    </row>
    <row r="501" spans="1:60" outlineLevel="1" x14ac:dyDescent="0.2">
      <c r="A501" s="206"/>
      <c r="B501" s="176"/>
      <c r="C501" s="288"/>
      <c r="D501" s="289"/>
      <c r="E501" s="290"/>
      <c r="F501" s="291"/>
      <c r="G501" s="292"/>
      <c r="H501" s="189"/>
      <c r="I501" s="189"/>
      <c r="J501" s="189"/>
      <c r="K501" s="189"/>
      <c r="L501" s="190"/>
      <c r="M501" s="208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/>
      <c r="AF501" s="165"/>
      <c r="AG501" s="165"/>
      <c r="AH501" s="165"/>
      <c r="AI501" s="165"/>
      <c r="AJ501" s="165"/>
      <c r="AK501" s="165"/>
      <c r="AL501" s="165"/>
      <c r="AM501" s="165"/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  <c r="AZ501" s="165"/>
      <c r="BA501" s="165"/>
      <c r="BB501" s="165"/>
      <c r="BC501" s="165"/>
      <c r="BD501" s="165"/>
      <c r="BE501" s="165"/>
      <c r="BF501" s="165"/>
      <c r="BG501" s="165"/>
      <c r="BH501" s="165"/>
    </row>
    <row r="502" spans="1:60" x14ac:dyDescent="0.2">
      <c r="A502" s="204" t="s">
        <v>162</v>
      </c>
      <c r="B502" s="174" t="s">
        <v>121</v>
      </c>
      <c r="C502" s="198" t="s">
        <v>122</v>
      </c>
      <c r="D502" s="178"/>
      <c r="E502" s="182"/>
      <c r="F502" s="293">
        <f>SUM(G503:G516)</f>
        <v>0</v>
      </c>
      <c r="G502" s="294"/>
      <c r="H502" s="186"/>
      <c r="I502" s="186">
        <f>SUM(I503:I516)</f>
        <v>0</v>
      </c>
      <c r="J502" s="186"/>
      <c r="K502" s="186">
        <f>SUM(K503:K516)</f>
        <v>0</v>
      </c>
      <c r="L502" s="187"/>
      <c r="M502" s="207"/>
      <c r="AE502" t="s">
        <v>163</v>
      </c>
    </row>
    <row r="503" spans="1:60" outlineLevel="1" x14ac:dyDescent="0.2">
      <c r="A503" s="205">
        <v>196</v>
      </c>
      <c r="B503" s="175" t="s">
        <v>556</v>
      </c>
      <c r="C503" s="199" t="s">
        <v>557</v>
      </c>
      <c r="D503" s="179" t="s">
        <v>558</v>
      </c>
      <c r="E503" s="183">
        <v>1</v>
      </c>
      <c r="F503" s="188"/>
      <c r="G503" s="189">
        <f>ROUND(E503*F503,2)</f>
        <v>0</v>
      </c>
      <c r="H503" s="189">
        <v>0</v>
      </c>
      <c r="I503" s="189">
        <f>ROUND(E503*H503,2)</f>
        <v>0</v>
      </c>
      <c r="J503" s="189">
        <v>0</v>
      </c>
      <c r="K503" s="189">
        <f>ROUND(E503*J503,2)</f>
        <v>0</v>
      </c>
      <c r="L503" s="190"/>
      <c r="M503" s="208" t="s">
        <v>171</v>
      </c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  <c r="AE503" s="165" t="s">
        <v>172</v>
      </c>
      <c r="AF503" s="165" t="s">
        <v>559</v>
      </c>
      <c r="AG503" s="165"/>
      <c r="AH503" s="165"/>
      <c r="AI503" s="165"/>
      <c r="AJ503" s="165"/>
      <c r="AK503" s="165"/>
      <c r="AL503" s="165"/>
      <c r="AM503" s="165">
        <v>21</v>
      </c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  <c r="AZ503" s="165"/>
      <c r="BA503" s="165"/>
      <c r="BB503" s="165"/>
      <c r="BC503" s="165"/>
      <c r="BD503" s="165"/>
      <c r="BE503" s="165"/>
      <c r="BF503" s="165"/>
      <c r="BG503" s="165"/>
      <c r="BH503" s="165"/>
    </row>
    <row r="504" spans="1:60" outlineLevel="1" x14ac:dyDescent="0.2">
      <c r="A504" s="206"/>
      <c r="B504" s="176"/>
      <c r="C504" s="288"/>
      <c r="D504" s="289"/>
      <c r="E504" s="290"/>
      <c r="F504" s="291"/>
      <c r="G504" s="292"/>
      <c r="H504" s="189"/>
      <c r="I504" s="189"/>
      <c r="J504" s="189"/>
      <c r="K504" s="189"/>
      <c r="L504" s="190"/>
      <c r="M504" s="208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  <c r="AA504" s="165"/>
      <c r="AB504" s="165"/>
      <c r="AC504" s="165"/>
      <c r="AD504" s="165"/>
      <c r="AE504" s="165"/>
      <c r="AF504" s="165"/>
      <c r="AG504" s="165"/>
      <c r="AH504" s="165"/>
      <c r="AI504" s="165"/>
      <c r="AJ504" s="165"/>
      <c r="AK504" s="165"/>
      <c r="AL504" s="165"/>
      <c r="AM504" s="165"/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  <c r="AZ504" s="165"/>
      <c r="BA504" s="165"/>
      <c r="BB504" s="165"/>
      <c r="BC504" s="165"/>
      <c r="BD504" s="165"/>
      <c r="BE504" s="165"/>
      <c r="BF504" s="165"/>
      <c r="BG504" s="165"/>
      <c r="BH504" s="165"/>
    </row>
    <row r="505" spans="1:60" outlineLevel="1" x14ac:dyDescent="0.2">
      <c r="A505" s="205">
        <v>197</v>
      </c>
      <c r="B505" s="175" t="s">
        <v>560</v>
      </c>
      <c r="C505" s="199" t="s">
        <v>561</v>
      </c>
      <c r="D505" s="179" t="s">
        <v>558</v>
      </c>
      <c r="E505" s="183">
        <v>1</v>
      </c>
      <c r="F505" s="188"/>
      <c r="G505" s="189">
        <f>ROUND(E505*F505,2)</f>
        <v>0</v>
      </c>
      <c r="H505" s="189">
        <v>0</v>
      </c>
      <c r="I505" s="189">
        <f>ROUND(E505*H505,2)</f>
        <v>0</v>
      </c>
      <c r="J505" s="189">
        <v>0</v>
      </c>
      <c r="K505" s="189">
        <f>ROUND(E505*J505,2)</f>
        <v>0</v>
      </c>
      <c r="L505" s="190"/>
      <c r="M505" s="208" t="s">
        <v>171</v>
      </c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  <c r="AA505" s="165"/>
      <c r="AB505" s="165"/>
      <c r="AC505" s="165"/>
      <c r="AD505" s="165"/>
      <c r="AE505" s="165" t="s">
        <v>172</v>
      </c>
      <c r="AF505" s="165" t="s">
        <v>559</v>
      </c>
      <c r="AG505" s="165"/>
      <c r="AH505" s="165"/>
      <c r="AI505" s="165"/>
      <c r="AJ505" s="165"/>
      <c r="AK505" s="165"/>
      <c r="AL505" s="165"/>
      <c r="AM505" s="165">
        <v>21</v>
      </c>
      <c r="AN505" s="165"/>
      <c r="AO505" s="165"/>
      <c r="AP505" s="165"/>
      <c r="AQ505" s="165"/>
      <c r="AR505" s="165"/>
      <c r="AS505" s="165"/>
      <c r="AT505" s="165"/>
      <c r="AU505" s="165"/>
      <c r="AV505" s="165"/>
      <c r="AW505" s="165"/>
      <c r="AX505" s="165"/>
      <c r="AY505" s="165"/>
      <c r="AZ505" s="165"/>
      <c r="BA505" s="165"/>
      <c r="BB505" s="165"/>
      <c r="BC505" s="165"/>
      <c r="BD505" s="165"/>
      <c r="BE505" s="165"/>
      <c r="BF505" s="165"/>
      <c r="BG505" s="165"/>
      <c r="BH505" s="165"/>
    </row>
    <row r="506" spans="1:60" outlineLevel="1" x14ac:dyDescent="0.2">
      <c r="A506" s="206"/>
      <c r="B506" s="176"/>
      <c r="C506" s="288"/>
      <c r="D506" s="289"/>
      <c r="E506" s="290"/>
      <c r="F506" s="291"/>
      <c r="G506" s="292"/>
      <c r="H506" s="189"/>
      <c r="I506" s="189"/>
      <c r="J506" s="189"/>
      <c r="K506" s="189"/>
      <c r="L506" s="190"/>
      <c r="M506" s="208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  <c r="AA506" s="165"/>
      <c r="AB506" s="165"/>
      <c r="AC506" s="165"/>
      <c r="AD506" s="165"/>
      <c r="AE506" s="165"/>
      <c r="AF506" s="165"/>
      <c r="AG506" s="165"/>
      <c r="AH506" s="165"/>
      <c r="AI506" s="165"/>
      <c r="AJ506" s="165"/>
      <c r="AK506" s="165"/>
      <c r="AL506" s="165"/>
      <c r="AM506" s="165"/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  <c r="AZ506" s="165"/>
      <c r="BA506" s="165"/>
      <c r="BB506" s="165"/>
      <c r="BC506" s="165"/>
      <c r="BD506" s="165"/>
      <c r="BE506" s="165"/>
      <c r="BF506" s="165"/>
      <c r="BG506" s="165"/>
      <c r="BH506" s="165"/>
    </row>
    <row r="507" spans="1:60" outlineLevel="1" x14ac:dyDescent="0.2">
      <c r="A507" s="205">
        <v>198</v>
      </c>
      <c r="B507" s="175" t="s">
        <v>562</v>
      </c>
      <c r="C507" s="199" t="s">
        <v>563</v>
      </c>
      <c r="D507" s="179" t="s">
        <v>558</v>
      </c>
      <c r="E507" s="183">
        <v>1</v>
      </c>
      <c r="F507" s="188"/>
      <c r="G507" s="189">
        <f>ROUND(E507*F507,2)</f>
        <v>0</v>
      </c>
      <c r="H507" s="189">
        <v>0</v>
      </c>
      <c r="I507" s="189">
        <f>ROUND(E507*H507,2)</f>
        <v>0</v>
      </c>
      <c r="J507" s="189">
        <v>0</v>
      </c>
      <c r="K507" s="189">
        <f>ROUND(E507*J507,2)</f>
        <v>0</v>
      </c>
      <c r="L507" s="190"/>
      <c r="M507" s="208" t="s">
        <v>171</v>
      </c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  <c r="AE507" s="165" t="s">
        <v>172</v>
      </c>
      <c r="AF507" s="165" t="s">
        <v>559</v>
      </c>
      <c r="AG507" s="165"/>
      <c r="AH507" s="165"/>
      <c r="AI507" s="165"/>
      <c r="AJ507" s="165"/>
      <c r="AK507" s="165"/>
      <c r="AL507" s="165"/>
      <c r="AM507" s="165">
        <v>21</v>
      </c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  <c r="AZ507" s="165"/>
      <c r="BA507" s="165"/>
      <c r="BB507" s="165"/>
      <c r="BC507" s="165"/>
      <c r="BD507" s="165"/>
      <c r="BE507" s="165"/>
      <c r="BF507" s="165"/>
      <c r="BG507" s="165"/>
      <c r="BH507" s="165"/>
    </row>
    <row r="508" spans="1:60" outlineLevel="1" x14ac:dyDescent="0.2">
      <c r="A508" s="206"/>
      <c r="B508" s="176"/>
      <c r="C508" s="288"/>
      <c r="D508" s="289"/>
      <c r="E508" s="290"/>
      <c r="F508" s="291"/>
      <c r="G508" s="292"/>
      <c r="H508" s="189"/>
      <c r="I508" s="189"/>
      <c r="J508" s="189"/>
      <c r="K508" s="189"/>
      <c r="L508" s="190"/>
      <c r="M508" s="208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  <c r="AE508" s="165"/>
      <c r="AF508" s="165"/>
      <c r="AG508" s="165"/>
      <c r="AH508" s="165"/>
      <c r="AI508" s="165"/>
      <c r="AJ508" s="165"/>
      <c r="AK508" s="165"/>
      <c r="AL508" s="165"/>
      <c r="AM508" s="165"/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  <c r="AZ508" s="165"/>
      <c r="BA508" s="165"/>
      <c r="BB508" s="165"/>
      <c r="BC508" s="165"/>
      <c r="BD508" s="165"/>
      <c r="BE508" s="165"/>
      <c r="BF508" s="165"/>
      <c r="BG508" s="165"/>
      <c r="BH508" s="165"/>
    </row>
    <row r="509" spans="1:60" outlineLevel="1" x14ac:dyDescent="0.2">
      <c r="A509" s="205">
        <v>199</v>
      </c>
      <c r="B509" s="175" t="s">
        <v>564</v>
      </c>
      <c r="C509" s="199" t="s">
        <v>565</v>
      </c>
      <c r="D509" s="179" t="s">
        <v>558</v>
      </c>
      <c r="E509" s="183">
        <v>1</v>
      </c>
      <c r="F509" s="188"/>
      <c r="G509" s="189">
        <f>ROUND(E509*F509,2)</f>
        <v>0</v>
      </c>
      <c r="H509" s="189">
        <v>0</v>
      </c>
      <c r="I509" s="189">
        <f>ROUND(E509*H509,2)</f>
        <v>0</v>
      </c>
      <c r="J509" s="189">
        <v>0</v>
      </c>
      <c r="K509" s="189">
        <f>ROUND(E509*J509,2)</f>
        <v>0</v>
      </c>
      <c r="L509" s="190"/>
      <c r="M509" s="208" t="s">
        <v>171</v>
      </c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  <c r="AE509" s="165" t="s">
        <v>172</v>
      </c>
      <c r="AF509" s="165" t="s">
        <v>559</v>
      </c>
      <c r="AG509" s="165"/>
      <c r="AH509" s="165"/>
      <c r="AI509" s="165"/>
      <c r="AJ509" s="165"/>
      <c r="AK509" s="165"/>
      <c r="AL509" s="165"/>
      <c r="AM509" s="165">
        <v>21</v>
      </c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  <c r="AZ509" s="165"/>
      <c r="BA509" s="165"/>
      <c r="BB509" s="165"/>
      <c r="BC509" s="165"/>
      <c r="BD509" s="165"/>
      <c r="BE509" s="165"/>
      <c r="BF509" s="165"/>
      <c r="BG509" s="165"/>
      <c r="BH509" s="165"/>
    </row>
    <row r="510" spans="1:60" outlineLevel="1" x14ac:dyDescent="0.2">
      <c r="A510" s="206"/>
      <c r="B510" s="176"/>
      <c r="C510" s="288"/>
      <c r="D510" s="289"/>
      <c r="E510" s="290"/>
      <c r="F510" s="291"/>
      <c r="G510" s="292"/>
      <c r="H510" s="189"/>
      <c r="I510" s="189"/>
      <c r="J510" s="189"/>
      <c r="K510" s="189"/>
      <c r="L510" s="190"/>
      <c r="M510" s="208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/>
      <c r="AD510" s="165"/>
      <c r="AE510" s="165"/>
      <c r="AF510" s="165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  <c r="AZ510" s="165"/>
      <c r="BA510" s="165"/>
      <c r="BB510" s="165"/>
      <c r="BC510" s="165"/>
      <c r="BD510" s="165"/>
      <c r="BE510" s="165"/>
      <c r="BF510" s="165"/>
      <c r="BG510" s="165"/>
      <c r="BH510" s="165"/>
    </row>
    <row r="511" spans="1:60" outlineLevel="1" x14ac:dyDescent="0.2">
      <c r="A511" s="205">
        <v>200</v>
      </c>
      <c r="B511" s="175" t="s">
        <v>566</v>
      </c>
      <c r="C511" s="199" t="s">
        <v>567</v>
      </c>
      <c r="D511" s="179" t="s">
        <v>558</v>
      </c>
      <c r="E511" s="183">
        <v>1</v>
      </c>
      <c r="F511" s="188"/>
      <c r="G511" s="189">
        <f>ROUND(E511*F511,2)</f>
        <v>0</v>
      </c>
      <c r="H511" s="189">
        <v>0</v>
      </c>
      <c r="I511" s="189">
        <f>ROUND(E511*H511,2)</f>
        <v>0</v>
      </c>
      <c r="J511" s="189">
        <v>0</v>
      </c>
      <c r="K511" s="189">
        <f>ROUND(E511*J511,2)</f>
        <v>0</v>
      </c>
      <c r="L511" s="190"/>
      <c r="M511" s="208" t="s">
        <v>171</v>
      </c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 t="s">
        <v>172</v>
      </c>
      <c r="AF511" s="165" t="s">
        <v>559</v>
      </c>
      <c r="AG511" s="165"/>
      <c r="AH511" s="165"/>
      <c r="AI511" s="165"/>
      <c r="AJ511" s="165"/>
      <c r="AK511" s="165"/>
      <c r="AL511" s="165"/>
      <c r="AM511" s="165">
        <v>21</v>
      </c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  <c r="AZ511" s="165"/>
      <c r="BA511" s="165"/>
      <c r="BB511" s="165"/>
      <c r="BC511" s="165"/>
      <c r="BD511" s="165"/>
      <c r="BE511" s="165"/>
      <c r="BF511" s="165"/>
      <c r="BG511" s="165"/>
      <c r="BH511" s="165"/>
    </row>
    <row r="512" spans="1:60" outlineLevel="1" x14ac:dyDescent="0.2">
      <c r="A512" s="206"/>
      <c r="B512" s="176"/>
      <c r="C512" s="288"/>
      <c r="D512" s="289"/>
      <c r="E512" s="290"/>
      <c r="F512" s="291"/>
      <c r="G512" s="292"/>
      <c r="H512" s="189"/>
      <c r="I512" s="189"/>
      <c r="J512" s="189"/>
      <c r="K512" s="189"/>
      <c r="L512" s="190"/>
      <c r="M512" s="208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/>
      <c r="AF512" s="165"/>
      <c r="AG512" s="165"/>
      <c r="AH512" s="165"/>
      <c r="AI512" s="165"/>
      <c r="AJ512" s="165"/>
      <c r="AK512" s="165"/>
      <c r="AL512" s="165"/>
      <c r="AM512" s="165"/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</row>
    <row r="513" spans="1:60" outlineLevel="1" x14ac:dyDescent="0.2">
      <c r="A513" s="205">
        <v>201</v>
      </c>
      <c r="B513" s="175" t="s">
        <v>568</v>
      </c>
      <c r="C513" s="199" t="s">
        <v>569</v>
      </c>
      <c r="D513" s="179" t="s">
        <v>558</v>
      </c>
      <c r="E513" s="183">
        <v>1</v>
      </c>
      <c r="F513" s="188"/>
      <c r="G513" s="189">
        <f>ROUND(E513*F513,2)</f>
        <v>0</v>
      </c>
      <c r="H513" s="189">
        <v>0</v>
      </c>
      <c r="I513" s="189">
        <f>ROUND(E513*H513,2)</f>
        <v>0</v>
      </c>
      <c r="J513" s="189">
        <v>0</v>
      </c>
      <c r="K513" s="189">
        <f>ROUND(E513*J513,2)</f>
        <v>0</v>
      </c>
      <c r="L513" s="190"/>
      <c r="M513" s="208" t="s">
        <v>171</v>
      </c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 t="s">
        <v>172</v>
      </c>
      <c r="AF513" s="165" t="s">
        <v>559</v>
      </c>
      <c r="AG513" s="165"/>
      <c r="AH513" s="165"/>
      <c r="AI513" s="165"/>
      <c r="AJ513" s="165"/>
      <c r="AK513" s="165"/>
      <c r="AL513" s="165"/>
      <c r="AM513" s="165">
        <v>21</v>
      </c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</row>
    <row r="514" spans="1:60" outlineLevel="1" x14ac:dyDescent="0.2">
      <c r="A514" s="206"/>
      <c r="B514" s="176"/>
      <c r="C514" s="288"/>
      <c r="D514" s="289"/>
      <c r="E514" s="290"/>
      <c r="F514" s="291"/>
      <c r="G514" s="292"/>
      <c r="H514" s="189"/>
      <c r="I514" s="189"/>
      <c r="J514" s="189"/>
      <c r="K514" s="189"/>
      <c r="L514" s="190"/>
      <c r="M514" s="208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</row>
    <row r="515" spans="1:60" outlineLevel="1" x14ac:dyDescent="0.2">
      <c r="A515" s="205">
        <v>202</v>
      </c>
      <c r="B515" s="175" t="s">
        <v>570</v>
      </c>
      <c r="C515" s="199" t="s">
        <v>571</v>
      </c>
      <c r="D515" s="179" t="s">
        <v>558</v>
      </c>
      <c r="E515" s="183">
        <v>1</v>
      </c>
      <c r="F515" s="188"/>
      <c r="G515" s="189">
        <f>ROUND(E515*F515,2)</f>
        <v>0</v>
      </c>
      <c r="H515" s="189">
        <v>0</v>
      </c>
      <c r="I515" s="189">
        <f>ROUND(E515*H515,2)</f>
        <v>0</v>
      </c>
      <c r="J515" s="189">
        <v>0</v>
      </c>
      <c r="K515" s="189">
        <f>ROUND(E515*J515,2)</f>
        <v>0</v>
      </c>
      <c r="L515" s="190"/>
      <c r="M515" s="208" t="s">
        <v>171</v>
      </c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 t="s">
        <v>172</v>
      </c>
      <c r="AF515" s="165" t="s">
        <v>559</v>
      </c>
      <c r="AG515" s="165"/>
      <c r="AH515" s="165"/>
      <c r="AI515" s="165"/>
      <c r="AJ515" s="165"/>
      <c r="AK515" s="165"/>
      <c r="AL515" s="165"/>
      <c r="AM515" s="165">
        <v>21</v>
      </c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</row>
    <row r="516" spans="1:60" ht="13.5" outlineLevel="1" thickBot="1" x14ac:dyDescent="0.25">
      <c r="A516" s="216"/>
      <c r="B516" s="217"/>
      <c r="C516" s="301"/>
      <c r="D516" s="302"/>
      <c r="E516" s="303"/>
      <c r="F516" s="304"/>
      <c r="G516" s="305"/>
      <c r="H516" s="218"/>
      <c r="I516" s="218"/>
      <c r="J516" s="218"/>
      <c r="K516" s="218"/>
      <c r="L516" s="219"/>
      <c r="M516" s="220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</row>
    <row r="517" spans="1:60" x14ac:dyDescent="0.2">
      <c r="A517" s="166"/>
      <c r="B517" s="177" t="s">
        <v>572</v>
      </c>
      <c r="C517" s="201" t="s">
        <v>572</v>
      </c>
      <c r="D517" s="181"/>
      <c r="E517" s="185"/>
      <c r="F517" s="191"/>
      <c r="G517" s="191"/>
      <c r="H517" s="191"/>
      <c r="I517" s="191"/>
      <c r="J517" s="191"/>
      <c r="K517" s="191"/>
      <c r="L517" s="192"/>
      <c r="M517" s="191"/>
    </row>
    <row r="518" spans="1:60" hidden="1" x14ac:dyDescent="0.2">
      <c r="C518" s="202"/>
      <c r="D518" s="144"/>
    </row>
    <row r="519" spans="1:60" ht="13.5" hidden="1" thickBot="1" x14ac:dyDescent="0.25">
      <c r="A519" s="193"/>
      <c r="B519" s="194" t="s">
        <v>573</v>
      </c>
      <c r="C519" s="203"/>
      <c r="D519" s="195"/>
      <c r="E519" s="196"/>
      <c r="F519" s="196"/>
      <c r="G519" s="197">
        <f>F8+F26+F43+F109+F150+F157+F172+F192+F229+F232+F246+F326+F350+F383+F386+F389+F408+F428+F447+F456+F479+F484+F491+F496+F499+F502</f>
        <v>0</v>
      </c>
    </row>
    <row r="520" spans="1:60" x14ac:dyDescent="0.2">
      <c r="D520" s="144"/>
    </row>
    <row r="521" spans="1:60" x14ac:dyDescent="0.2">
      <c r="D521" s="144"/>
    </row>
    <row r="522" spans="1:60" x14ac:dyDescent="0.2">
      <c r="D522" s="144"/>
    </row>
    <row r="523" spans="1:60" x14ac:dyDescent="0.2">
      <c r="D523" s="144"/>
    </row>
    <row r="524" spans="1:60" x14ac:dyDescent="0.2">
      <c r="D524" s="144"/>
    </row>
    <row r="525" spans="1:60" x14ac:dyDescent="0.2">
      <c r="D525" s="144"/>
    </row>
    <row r="526" spans="1:60" x14ac:dyDescent="0.2">
      <c r="D526" s="144"/>
    </row>
    <row r="527" spans="1:60" x14ac:dyDescent="0.2">
      <c r="D527" s="144"/>
    </row>
    <row r="528" spans="1:60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Sn2C0kIoXClihqXXBeRUnEdWfUBWObwjYxtq8RU2OI0U++cbSRKBRWLgZDYgR7L2CACxaI6GKhRzpFz1vczUmA==" saltValue="FN+m7azdTGDgecnFfVST7Q==" spinCount="100000" sheet="1"/>
  <mergeCells count="231">
    <mergeCell ref="C512:G512"/>
    <mergeCell ref="C514:G514"/>
    <mergeCell ref="C516:G516"/>
    <mergeCell ref="C501:G501"/>
    <mergeCell ref="F502:G502"/>
    <mergeCell ref="C504:G504"/>
    <mergeCell ref="C506:G506"/>
    <mergeCell ref="C508:G508"/>
    <mergeCell ref="C510:G510"/>
    <mergeCell ref="F491:G491"/>
    <mergeCell ref="C493:G493"/>
    <mergeCell ref="C495:G495"/>
    <mergeCell ref="F496:G496"/>
    <mergeCell ref="C498:G498"/>
    <mergeCell ref="F499:G499"/>
    <mergeCell ref="C481:G481"/>
    <mergeCell ref="C483:G483"/>
    <mergeCell ref="F484:G484"/>
    <mergeCell ref="C486:G486"/>
    <mergeCell ref="C488:G488"/>
    <mergeCell ref="C490:G490"/>
    <mergeCell ref="C469:G469"/>
    <mergeCell ref="C471:G471"/>
    <mergeCell ref="C473:G473"/>
    <mergeCell ref="C476:G476"/>
    <mergeCell ref="C478:G478"/>
    <mergeCell ref="F479:G479"/>
    <mergeCell ref="F456:G456"/>
    <mergeCell ref="C458:G458"/>
    <mergeCell ref="C460:G460"/>
    <mergeCell ref="C462:G462"/>
    <mergeCell ref="C465:G465"/>
    <mergeCell ref="C467:G467"/>
    <mergeCell ref="C443:G443"/>
    <mergeCell ref="C446:G446"/>
    <mergeCell ref="F447:G447"/>
    <mergeCell ref="C449:G449"/>
    <mergeCell ref="C452:G452"/>
    <mergeCell ref="C455:G455"/>
    <mergeCell ref="F428:G428"/>
    <mergeCell ref="C430:G430"/>
    <mergeCell ref="C432:G432"/>
    <mergeCell ref="C435:G435"/>
    <mergeCell ref="C437:G437"/>
    <mergeCell ref="C440:G440"/>
    <mergeCell ref="C413:G413"/>
    <mergeCell ref="C417:G417"/>
    <mergeCell ref="C419:G419"/>
    <mergeCell ref="C421:G421"/>
    <mergeCell ref="C424:G424"/>
    <mergeCell ref="C427:G427"/>
    <mergeCell ref="C401:G401"/>
    <mergeCell ref="C403:G403"/>
    <mergeCell ref="C405:G405"/>
    <mergeCell ref="C407:G407"/>
    <mergeCell ref="F408:G408"/>
    <mergeCell ref="C411:G411"/>
    <mergeCell ref="F389:G389"/>
    <mergeCell ref="C391:G391"/>
    <mergeCell ref="C393:G393"/>
    <mergeCell ref="C395:G395"/>
    <mergeCell ref="C397:G397"/>
    <mergeCell ref="C399:G399"/>
    <mergeCell ref="C379:G379"/>
    <mergeCell ref="C382:G382"/>
    <mergeCell ref="F383:G383"/>
    <mergeCell ref="C385:G385"/>
    <mergeCell ref="F386:G386"/>
    <mergeCell ref="C388:G388"/>
    <mergeCell ref="C361:G361"/>
    <mergeCell ref="C364:G364"/>
    <mergeCell ref="C367:G367"/>
    <mergeCell ref="C370:G370"/>
    <mergeCell ref="C373:G373"/>
    <mergeCell ref="C376:G376"/>
    <mergeCell ref="C346:G346"/>
    <mergeCell ref="C349:G349"/>
    <mergeCell ref="F350:G350"/>
    <mergeCell ref="C353:G353"/>
    <mergeCell ref="C356:G356"/>
    <mergeCell ref="C358:G358"/>
    <mergeCell ref="C329:G329"/>
    <mergeCell ref="C331:G331"/>
    <mergeCell ref="C334:G334"/>
    <mergeCell ref="C337:G337"/>
    <mergeCell ref="C340:G340"/>
    <mergeCell ref="C343:G343"/>
    <mergeCell ref="C317:G317"/>
    <mergeCell ref="C319:G319"/>
    <mergeCell ref="C321:G321"/>
    <mergeCell ref="C323:G323"/>
    <mergeCell ref="C325:G325"/>
    <mergeCell ref="F326:G326"/>
    <mergeCell ref="C304:G304"/>
    <mergeCell ref="C306:G306"/>
    <mergeCell ref="C308:G308"/>
    <mergeCell ref="C310:G310"/>
    <mergeCell ref="C312:G312"/>
    <mergeCell ref="C315:G315"/>
    <mergeCell ref="C289:G289"/>
    <mergeCell ref="C291:G291"/>
    <mergeCell ref="C293:G293"/>
    <mergeCell ref="C296:G296"/>
    <mergeCell ref="C299:G299"/>
    <mergeCell ref="C302:G302"/>
    <mergeCell ref="C276:G276"/>
    <mergeCell ref="C278:G278"/>
    <mergeCell ref="C280:G280"/>
    <mergeCell ref="C283:G283"/>
    <mergeCell ref="C285:G285"/>
    <mergeCell ref="C287:G287"/>
    <mergeCell ref="C263:G263"/>
    <mergeCell ref="C266:G266"/>
    <mergeCell ref="C268:G268"/>
    <mergeCell ref="C270:G270"/>
    <mergeCell ref="C272:G272"/>
    <mergeCell ref="C274:G274"/>
    <mergeCell ref="C249:G249"/>
    <mergeCell ref="C251:G251"/>
    <mergeCell ref="C253:G253"/>
    <mergeCell ref="C255:G255"/>
    <mergeCell ref="C257:G257"/>
    <mergeCell ref="C260:G260"/>
    <mergeCell ref="C235:G235"/>
    <mergeCell ref="C237:G237"/>
    <mergeCell ref="C240:G240"/>
    <mergeCell ref="C243:G243"/>
    <mergeCell ref="C245:G245"/>
    <mergeCell ref="F246:G246"/>
    <mergeCell ref="C224:G224"/>
    <mergeCell ref="C226:G226"/>
    <mergeCell ref="C228:G228"/>
    <mergeCell ref="F229:G229"/>
    <mergeCell ref="C231:G231"/>
    <mergeCell ref="F232:G232"/>
    <mergeCell ref="C212:G212"/>
    <mergeCell ref="C214:G214"/>
    <mergeCell ref="C216:G216"/>
    <mergeCell ref="C218:G218"/>
    <mergeCell ref="C220:G220"/>
    <mergeCell ref="C222:G222"/>
    <mergeCell ref="C200:G200"/>
    <mergeCell ref="C202:G202"/>
    <mergeCell ref="C204:G204"/>
    <mergeCell ref="C206:G206"/>
    <mergeCell ref="C208:G208"/>
    <mergeCell ref="C210:G210"/>
    <mergeCell ref="C189:G189"/>
    <mergeCell ref="C191:G191"/>
    <mergeCell ref="F192:G192"/>
    <mergeCell ref="C194:G194"/>
    <mergeCell ref="C196:G196"/>
    <mergeCell ref="C198:G198"/>
    <mergeCell ref="C174:G174"/>
    <mergeCell ref="C177:G177"/>
    <mergeCell ref="C179:G179"/>
    <mergeCell ref="C181:G181"/>
    <mergeCell ref="C183:G183"/>
    <mergeCell ref="C186:G186"/>
    <mergeCell ref="C162:G162"/>
    <mergeCell ref="C165:G165"/>
    <mergeCell ref="C167:G167"/>
    <mergeCell ref="C169:G169"/>
    <mergeCell ref="C171:G171"/>
    <mergeCell ref="F172:G172"/>
    <mergeCell ref="F150:G150"/>
    <mergeCell ref="C152:G152"/>
    <mergeCell ref="C154:G154"/>
    <mergeCell ref="C156:G156"/>
    <mergeCell ref="F157:G157"/>
    <mergeCell ref="B158:G158"/>
    <mergeCell ref="C138:G138"/>
    <mergeCell ref="C141:G141"/>
    <mergeCell ref="C143:G143"/>
    <mergeCell ref="C145:G145"/>
    <mergeCell ref="C147:G147"/>
    <mergeCell ref="C149:G149"/>
    <mergeCell ref="C121:G121"/>
    <mergeCell ref="C123:G123"/>
    <mergeCell ref="C126:G126"/>
    <mergeCell ref="C129:G129"/>
    <mergeCell ref="C132:G132"/>
    <mergeCell ref="C135:G135"/>
    <mergeCell ref="C108:G108"/>
    <mergeCell ref="F109:G109"/>
    <mergeCell ref="C111:G111"/>
    <mergeCell ref="C114:G114"/>
    <mergeCell ref="C116:G116"/>
    <mergeCell ref="C119:G119"/>
    <mergeCell ref="C96:G96"/>
    <mergeCell ref="C98:G98"/>
    <mergeCell ref="C100:G100"/>
    <mergeCell ref="C102:G102"/>
    <mergeCell ref="C104:G104"/>
    <mergeCell ref="C106:G106"/>
    <mergeCell ref="C80:G80"/>
    <mergeCell ref="C83:G83"/>
    <mergeCell ref="C86:G86"/>
    <mergeCell ref="C89:G89"/>
    <mergeCell ref="C92:G92"/>
    <mergeCell ref="C94:G94"/>
    <mergeCell ref="C63:G63"/>
    <mergeCell ref="C65:G65"/>
    <mergeCell ref="C68:G68"/>
    <mergeCell ref="C71:G71"/>
    <mergeCell ref="C74:G74"/>
    <mergeCell ref="C77:G77"/>
    <mergeCell ref="C50:G50"/>
    <mergeCell ref="C52:G52"/>
    <mergeCell ref="C54:G54"/>
    <mergeCell ref="C56:G56"/>
    <mergeCell ref="C58:G58"/>
    <mergeCell ref="C61:G61"/>
    <mergeCell ref="F43:G43"/>
    <mergeCell ref="C45:G45"/>
    <mergeCell ref="C47:G47"/>
    <mergeCell ref="C16:G16"/>
    <mergeCell ref="C19:G19"/>
    <mergeCell ref="C22:G22"/>
    <mergeCell ref="C25:G25"/>
    <mergeCell ref="F26:G26"/>
    <mergeCell ref="C32:G32"/>
    <mergeCell ref="A1:G1"/>
    <mergeCell ref="C7:G7"/>
    <mergeCell ref="F8:G8"/>
    <mergeCell ref="C10:G10"/>
    <mergeCell ref="C12:G12"/>
    <mergeCell ref="C14:G14"/>
    <mergeCell ref="C34:G34"/>
    <mergeCell ref="C39:G39"/>
    <mergeCell ref="C42:G42"/>
  </mergeCells>
  <pageMargins left="0.59055118110236204" right="0.39370078740157499" top="0.78740157499999996" bottom="0.78740157499999996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1"/>
  <sheetViews>
    <sheetView topLeftCell="A106" zoomScale="75" zoomScaleNormal="75" workbookViewId="0">
      <selection activeCell="M135" sqref="A1:M135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80" t="s">
        <v>152</v>
      </c>
      <c r="B1" s="280"/>
      <c r="C1" s="281"/>
      <c r="D1" s="280"/>
      <c r="E1" s="280"/>
      <c r="F1" s="280"/>
      <c r="G1" s="280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141</v>
      </c>
      <c r="C4" s="170" t="s">
        <v>96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SUMIF(AM8:AM138,AN5,G8:G138)</f>
        <v>0</v>
      </c>
      <c r="AO6">
        <f>SUMIF(AM8:AM138,AO5,G8:G138)</f>
        <v>0</v>
      </c>
    </row>
    <row r="7" spans="1:60" x14ac:dyDescent="0.2">
      <c r="A7" s="211"/>
      <c r="B7" s="212" t="s">
        <v>160</v>
      </c>
      <c r="C7" s="282" t="s">
        <v>161</v>
      </c>
      <c r="D7" s="283"/>
      <c r="E7" s="284"/>
      <c r="F7" s="285"/>
      <c r="G7" s="285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53</v>
      </c>
      <c r="C8" s="198" t="s">
        <v>55</v>
      </c>
      <c r="D8" s="178"/>
      <c r="E8" s="182"/>
      <c r="F8" s="286">
        <f>SUM(G9:G43)</f>
        <v>0</v>
      </c>
      <c r="G8" s="287"/>
      <c r="H8" s="186"/>
      <c r="I8" s="186">
        <f>SUM(I9:I43)</f>
        <v>0</v>
      </c>
      <c r="J8" s="186"/>
      <c r="K8" s="186">
        <f>SUM(K9:K43)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577</v>
      </c>
      <c r="C9" s="199" t="s">
        <v>578</v>
      </c>
      <c r="D9" s="179" t="s">
        <v>359</v>
      </c>
      <c r="E9" s="183">
        <v>15</v>
      </c>
      <c r="F9" s="188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336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88"/>
      <c r="D10" s="289"/>
      <c r="E10" s="290"/>
      <c r="F10" s="291"/>
      <c r="G10" s="292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577</v>
      </c>
      <c r="C11" s="199" t="s">
        <v>579</v>
      </c>
      <c r="D11" s="179" t="s">
        <v>359</v>
      </c>
      <c r="E11" s="183">
        <v>50</v>
      </c>
      <c r="F11" s="188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328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88"/>
      <c r="D12" s="289"/>
      <c r="E12" s="290"/>
      <c r="F12" s="291"/>
      <c r="G12" s="292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577</v>
      </c>
      <c r="C13" s="199" t="s">
        <v>580</v>
      </c>
      <c r="D13" s="179" t="s">
        <v>359</v>
      </c>
      <c r="E13" s="183">
        <v>33</v>
      </c>
      <c r="F13" s="188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328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88"/>
      <c r="D14" s="289"/>
      <c r="E14" s="290"/>
      <c r="F14" s="291"/>
      <c r="G14" s="292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577</v>
      </c>
      <c r="C15" s="199" t="s">
        <v>581</v>
      </c>
      <c r="D15" s="179" t="s">
        <v>359</v>
      </c>
      <c r="E15" s="183">
        <v>26</v>
      </c>
      <c r="F15" s="188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328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88"/>
      <c r="D16" s="289"/>
      <c r="E16" s="290"/>
      <c r="F16" s="291"/>
      <c r="G16" s="292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577</v>
      </c>
      <c r="C17" s="199" t="s">
        <v>582</v>
      </c>
      <c r="D17" s="179" t="s">
        <v>359</v>
      </c>
      <c r="E17" s="183">
        <v>5</v>
      </c>
      <c r="F17" s="188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328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88"/>
      <c r="D18" s="289"/>
      <c r="E18" s="290"/>
      <c r="F18" s="291"/>
      <c r="G18" s="292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5" t="s">
        <v>577</v>
      </c>
      <c r="C19" s="199" t="s">
        <v>579</v>
      </c>
      <c r="D19" s="179" t="s">
        <v>359</v>
      </c>
      <c r="E19" s="183">
        <v>23</v>
      </c>
      <c r="F19" s="188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8" t="s">
        <v>171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172</v>
      </c>
      <c r="AF19" s="165" t="s">
        <v>328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288"/>
      <c r="D20" s="289"/>
      <c r="E20" s="290"/>
      <c r="F20" s="291"/>
      <c r="G20" s="292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5" t="s">
        <v>577</v>
      </c>
      <c r="C21" s="199" t="s">
        <v>583</v>
      </c>
      <c r="D21" s="179" t="s">
        <v>359</v>
      </c>
      <c r="E21" s="183">
        <v>11</v>
      </c>
      <c r="F21" s="188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8" t="s">
        <v>171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172</v>
      </c>
      <c r="AF21" s="165" t="s">
        <v>328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88"/>
      <c r="D22" s="289"/>
      <c r="E22" s="290"/>
      <c r="F22" s="291"/>
      <c r="G22" s="292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5" t="s">
        <v>584</v>
      </c>
      <c r="C23" s="199" t="s">
        <v>585</v>
      </c>
      <c r="D23" s="179" t="s">
        <v>497</v>
      </c>
      <c r="E23" s="183">
        <v>22</v>
      </c>
      <c r="F23" s="188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336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88"/>
      <c r="D24" s="289"/>
      <c r="E24" s="290"/>
      <c r="F24" s="291"/>
      <c r="G24" s="292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5" t="s">
        <v>586</v>
      </c>
      <c r="C25" s="199" t="s">
        <v>579</v>
      </c>
      <c r="D25" s="179" t="s">
        <v>497</v>
      </c>
      <c r="E25" s="183">
        <v>18</v>
      </c>
      <c r="F25" s="188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336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306" t="s">
        <v>587</v>
      </c>
      <c r="D26" s="307"/>
      <c r="E26" s="308"/>
      <c r="F26" s="309"/>
      <c r="G26" s="310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224" t="str">
        <f>C26</f>
        <v>Armatury - vč.montáže a pomoc.materiálu</v>
      </c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6"/>
      <c r="B27" s="176"/>
      <c r="C27" s="288"/>
      <c r="D27" s="289"/>
      <c r="E27" s="290"/>
      <c r="F27" s="291"/>
      <c r="G27" s="292"/>
      <c r="H27" s="189"/>
      <c r="I27" s="189"/>
      <c r="J27" s="189"/>
      <c r="K27" s="189"/>
      <c r="L27" s="190"/>
      <c r="M27" s="208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5">
        <v>10</v>
      </c>
      <c r="B28" s="175" t="s">
        <v>588</v>
      </c>
      <c r="C28" s="199" t="s">
        <v>589</v>
      </c>
      <c r="D28" s="179" t="s">
        <v>590</v>
      </c>
      <c r="E28" s="183">
        <v>3</v>
      </c>
      <c r="F28" s="188"/>
      <c r="G28" s="189">
        <f>ROUND(E28*F28,2)</f>
        <v>0</v>
      </c>
      <c r="H28" s="189">
        <v>0</v>
      </c>
      <c r="I28" s="189">
        <f>ROUND(E28*H28,2)</f>
        <v>0</v>
      </c>
      <c r="J28" s="189">
        <v>0</v>
      </c>
      <c r="K28" s="189">
        <f>ROUND(E28*J28,2)</f>
        <v>0</v>
      </c>
      <c r="L28" s="190"/>
      <c r="M28" s="208" t="s">
        <v>171</v>
      </c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172</v>
      </c>
      <c r="AF28" s="165" t="s">
        <v>336</v>
      </c>
      <c r="AG28" s="165"/>
      <c r="AH28" s="165"/>
      <c r="AI28" s="165"/>
      <c r="AJ28" s="165"/>
      <c r="AK28" s="165"/>
      <c r="AL28" s="165"/>
      <c r="AM28" s="165">
        <v>21</v>
      </c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6"/>
      <c r="B29" s="176"/>
      <c r="C29" s="288"/>
      <c r="D29" s="289"/>
      <c r="E29" s="290"/>
      <c r="F29" s="291"/>
      <c r="G29" s="292"/>
      <c r="H29" s="189"/>
      <c r="I29" s="189"/>
      <c r="J29" s="189"/>
      <c r="K29" s="189"/>
      <c r="L29" s="190"/>
      <c r="M29" s="208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5">
        <v>11</v>
      </c>
      <c r="B30" s="175" t="s">
        <v>591</v>
      </c>
      <c r="C30" s="199" t="s">
        <v>592</v>
      </c>
      <c r="D30" s="179" t="s">
        <v>590</v>
      </c>
      <c r="E30" s="183">
        <v>2</v>
      </c>
      <c r="F30" s="188"/>
      <c r="G30" s="189">
        <f>ROUND(E30*F30,2)</f>
        <v>0</v>
      </c>
      <c r="H30" s="189">
        <v>0</v>
      </c>
      <c r="I30" s="189">
        <f>ROUND(E30*H30,2)</f>
        <v>0</v>
      </c>
      <c r="J30" s="189">
        <v>0</v>
      </c>
      <c r="K30" s="189">
        <f>ROUND(E30*J30,2)</f>
        <v>0</v>
      </c>
      <c r="L30" s="190"/>
      <c r="M30" s="208" t="s">
        <v>171</v>
      </c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172</v>
      </c>
      <c r="AF30" s="165" t="s">
        <v>336</v>
      </c>
      <c r="AG30" s="165"/>
      <c r="AH30" s="165"/>
      <c r="AI30" s="165"/>
      <c r="AJ30" s="165"/>
      <c r="AK30" s="165"/>
      <c r="AL30" s="165"/>
      <c r="AM30" s="165">
        <v>21</v>
      </c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6"/>
      <c r="B31" s="176"/>
      <c r="C31" s="288"/>
      <c r="D31" s="289"/>
      <c r="E31" s="290"/>
      <c r="F31" s="291"/>
      <c r="G31" s="292"/>
      <c r="H31" s="189"/>
      <c r="I31" s="189"/>
      <c r="J31" s="189"/>
      <c r="K31" s="189"/>
      <c r="L31" s="190"/>
      <c r="M31" s="208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5">
        <v>12</v>
      </c>
      <c r="B32" s="175" t="s">
        <v>593</v>
      </c>
      <c r="C32" s="199" t="s">
        <v>594</v>
      </c>
      <c r="D32" s="179" t="s">
        <v>359</v>
      </c>
      <c r="E32" s="183">
        <v>163</v>
      </c>
      <c r="F32" s="188"/>
      <c r="G32" s="189">
        <f>ROUND(E32*F32,2)</f>
        <v>0</v>
      </c>
      <c r="H32" s="189">
        <v>0</v>
      </c>
      <c r="I32" s="189">
        <f>ROUND(E32*H32,2)</f>
        <v>0</v>
      </c>
      <c r="J32" s="189">
        <v>0</v>
      </c>
      <c r="K32" s="189">
        <f>ROUND(E32*J32,2)</f>
        <v>0</v>
      </c>
      <c r="L32" s="190"/>
      <c r="M32" s="208" t="s">
        <v>171</v>
      </c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172</v>
      </c>
      <c r="AF32" s="165" t="s">
        <v>336</v>
      </c>
      <c r="AG32" s="165"/>
      <c r="AH32" s="165"/>
      <c r="AI32" s="165"/>
      <c r="AJ32" s="165"/>
      <c r="AK32" s="165"/>
      <c r="AL32" s="165"/>
      <c r="AM32" s="165">
        <v>21</v>
      </c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6"/>
      <c r="B33" s="176"/>
      <c r="C33" s="288"/>
      <c r="D33" s="289"/>
      <c r="E33" s="290"/>
      <c r="F33" s="291"/>
      <c r="G33" s="292"/>
      <c r="H33" s="189"/>
      <c r="I33" s="189"/>
      <c r="J33" s="189"/>
      <c r="K33" s="189"/>
      <c r="L33" s="190"/>
      <c r="M33" s="208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5">
        <v>13</v>
      </c>
      <c r="B34" s="175" t="s">
        <v>595</v>
      </c>
      <c r="C34" s="199" t="s">
        <v>596</v>
      </c>
      <c r="D34" s="179" t="s">
        <v>497</v>
      </c>
      <c r="E34" s="183">
        <v>15</v>
      </c>
      <c r="F34" s="188"/>
      <c r="G34" s="189">
        <f>ROUND(E34*F34,2)</f>
        <v>0</v>
      </c>
      <c r="H34" s="189">
        <v>0</v>
      </c>
      <c r="I34" s="189">
        <f>ROUND(E34*H34,2)</f>
        <v>0</v>
      </c>
      <c r="J34" s="189">
        <v>0</v>
      </c>
      <c r="K34" s="189">
        <f>ROUND(E34*J34,2)</f>
        <v>0</v>
      </c>
      <c r="L34" s="190"/>
      <c r="M34" s="208" t="s">
        <v>171</v>
      </c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172</v>
      </c>
      <c r="AF34" s="165" t="s">
        <v>336</v>
      </c>
      <c r="AG34" s="165"/>
      <c r="AH34" s="165"/>
      <c r="AI34" s="165"/>
      <c r="AJ34" s="165"/>
      <c r="AK34" s="165"/>
      <c r="AL34" s="165"/>
      <c r="AM34" s="165">
        <v>21</v>
      </c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6"/>
      <c r="B35" s="176"/>
      <c r="C35" s="288"/>
      <c r="D35" s="289"/>
      <c r="E35" s="290"/>
      <c r="F35" s="291"/>
      <c r="G35" s="292"/>
      <c r="H35" s="189"/>
      <c r="I35" s="189"/>
      <c r="J35" s="189"/>
      <c r="K35" s="189"/>
      <c r="L35" s="190"/>
      <c r="M35" s="208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5">
        <v>14</v>
      </c>
      <c r="B36" s="175" t="s">
        <v>595</v>
      </c>
      <c r="C36" s="199" t="s">
        <v>597</v>
      </c>
      <c r="D36" s="179" t="s">
        <v>359</v>
      </c>
      <c r="E36" s="183">
        <v>120</v>
      </c>
      <c r="F36" s="188"/>
      <c r="G36" s="189">
        <f>ROUND(E36*F36,2)</f>
        <v>0</v>
      </c>
      <c r="H36" s="189">
        <v>0</v>
      </c>
      <c r="I36" s="189">
        <f>ROUND(E36*H36,2)</f>
        <v>0</v>
      </c>
      <c r="J36" s="189">
        <v>0</v>
      </c>
      <c r="K36" s="189">
        <f>ROUND(E36*J36,2)</f>
        <v>0</v>
      </c>
      <c r="L36" s="190"/>
      <c r="M36" s="208" t="s">
        <v>171</v>
      </c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172</v>
      </c>
      <c r="AF36" s="165" t="s">
        <v>328</v>
      </c>
      <c r="AG36" s="165"/>
      <c r="AH36" s="165"/>
      <c r="AI36" s="165"/>
      <c r="AJ36" s="165"/>
      <c r="AK36" s="165"/>
      <c r="AL36" s="165"/>
      <c r="AM36" s="165">
        <v>21</v>
      </c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6"/>
      <c r="B37" s="176"/>
      <c r="C37" s="288"/>
      <c r="D37" s="289"/>
      <c r="E37" s="290"/>
      <c r="F37" s="291"/>
      <c r="G37" s="292"/>
      <c r="H37" s="189"/>
      <c r="I37" s="189"/>
      <c r="J37" s="189"/>
      <c r="K37" s="189"/>
      <c r="L37" s="190"/>
      <c r="M37" s="208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5">
        <v>15</v>
      </c>
      <c r="B38" s="175" t="s">
        <v>598</v>
      </c>
      <c r="C38" s="199" t="s">
        <v>599</v>
      </c>
      <c r="D38" s="179" t="s">
        <v>497</v>
      </c>
      <c r="E38" s="183">
        <v>4</v>
      </c>
      <c r="F38" s="188"/>
      <c r="G38" s="189">
        <f>ROUND(E38*F38,2)</f>
        <v>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8" t="s">
        <v>171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172</v>
      </c>
      <c r="AF38" s="165" t="s">
        <v>336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6"/>
      <c r="B39" s="176"/>
      <c r="C39" s="288"/>
      <c r="D39" s="289"/>
      <c r="E39" s="290"/>
      <c r="F39" s="291"/>
      <c r="G39" s="292"/>
      <c r="H39" s="189"/>
      <c r="I39" s="189"/>
      <c r="J39" s="189"/>
      <c r="K39" s="189"/>
      <c r="L39" s="190"/>
      <c r="M39" s="208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5">
        <v>16</v>
      </c>
      <c r="B40" s="175" t="s">
        <v>600</v>
      </c>
      <c r="C40" s="199" t="s">
        <v>601</v>
      </c>
      <c r="D40" s="179" t="s">
        <v>602</v>
      </c>
      <c r="E40" s="183">
        <v>1</v>
      </c>
      <c r="F40" s="188"/>
      <c r="G40" s="189">
        <f>ROUND(E40*F40,2)</f>
        <v>0</v>
      </c>
      <c r="H40" s="189">
        <v>0</v>
      </c>
      <c r="I40" s="189">
        <f>ROUND(E40*H40,2)</f>
        <v>0</v>
      </c>
      <c r="J40" s="189">
        <v>0</v>
      </c>
      <c r="K40" s="189">
        <f>ROUND(E40*J40,2)</f>
        <v>0</v>
      </c>
      <c r="L40" s="190"/>
      <c r="M40" s="208" t="s">
        <v>171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172</v>
      </c>
      <c r="AF40" s="165" t="s">
        <v>336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6"/>
      <c r="B41" s="176"/>
      <c r="C41" s="288"/>
      <c r="D41" s="289"/>
      <c r="E41" s="290"/>
      <c r="F41" s="291"/>
      <c r="G41" s="292"/>
      <c r="H41" s="189"/>
      <c r="I41" s="189"/>
      <c r="J41" s="189"/>
      <c r="K41" s="189"/>
      <c r="L41" s="190"/>
      <c r="M41" s="208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5">
        <v>17</v>
      </c>
      <c r="B42" s="175" t="s">
        <v>603</v>
      </c>
      <c r="C42" s="199" t="s">
        <v>82</v>
      </c>
      <c r="D42" s="179" t="s">
        <v>602</v>
      </c>
      <c r="E42" s="183">
        <v>1</v>
      </c>
      <c r="F42" s="188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8" t="s">
        <v>171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172</v>
      </c>
      <c r="AF42" s="165" t="s">
        <v>336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6"/>
      <c r="B43" s="176"/>
      <c r="C43" s="288"/>
      <c r="D43" s="289"/>
      <c r="E43" s="290"/>
      <c r="F43" s="291"/>
      <c r="G43" s="292"/>
      <c r="H43" s="189"/>
      <c r="I43" s="189"/>
      <c r="J43" s="189"/>
      <c r="K43" s="189"/>
      <c r="L43" s="190"/>
      <c r="M43" s="208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x14ac:dyDescent="0.2">
      <c r="A44" s="204" t="s">
        <v>162</v>
      </c>
      <c r="B44" s="174" t="s">
        <v>57</v>
      </c>
      <c r="C44" s="198" t="s">
        <v>58</v>
      </c>
      <c r="D44" s="178"/>
      <c r="E44" s="182"/>
      <c r="F44" s="293">
        <f>SUM(G45:G101)</f>
        <v>0</v>
      </c>
      <c r="G44" s="294"/>
      <c r="H44" s="186"/>
      <c r="I44" s="186">
        <f>SUM(I45:I101)</f>
        <v>0</v>
      </c>
      <c r="J44" s="186"/>
      <c r="K44" s="186">
        <f>SUM(K45:K101)</f>
        <v>0</v>
      </c>
      <c r="L44" s="187"/>
      <c r="M44" s="207"/>
      <c r="AE44" t="s">
        <v>163</v>
      </c>
    </row>
    <row r="45" spans="1:60" outlineLevel="1" x14ac:dyDescent="0.2">
      <c r="A45" s="205">
        <v>18</v>
      </c>
      <c r="B45" s="175" t="s">
        <v>604</v>
      </c>
      <c r="C45" s="199" t="s">
        <v>605</v>
      </c>
      <c r="D45" s="179" t="s">
        <v>359</v>
      </c>
      <c r="E45" s="183">
        <v>23</v>
      </c>
      <c r="F45" s="188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8" t="s">
        <v>171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172</v>
      </c>
      <c r="AF45" s="165" t="s">
        <v>336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6"/>
      <c r="C46" s="288"/>
      <c r="D46" s="289"/>
      <c r="E46" s="290"/>
      <c r="F46" s="291"/>
      <c r="G46" s="292"/>
      <c r="H46" s="189"/>
      <c r="I46" s="189"/>
      <c r="J46" s="189"/>
      <c r="K46" s="189"/>
      <c r="L46" s="190"/>
      <c r="M46" s="208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19</v>
      </c>
      <c r="B47" s="175" t="s">
        <v>604</v>
      </c>
      <c r="C47" s="199" t="s">
        <v>606</v>
      </c>
      <c r="D47" s="179" t="s">
        <v>359</v>
      </c>
      <c r="E47" s="183">
        <v>6</v>
      </c>
      <c r="F47" s="188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8" t="s">
        <v>171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172</v>
      </c>
      <c r="AF47" s="165" t="s">
        <v>328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6"/>
      <c r="C48" s="288"/>
      <c r="D48" s="289"/>
      <c r="E48" s="290"/>
      <c r="F48" s="291"/>
      <c r="G48" s="292"/>
      <c r="H48" s="189"/>
      <c r="I48" s="189"/>
      <c r="J48" s="189"/>
      <c r="K48" s="189"/>
      <c r="L48" s="190"/>
      <c r="M48" s="208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20</v>
      </c>
      <c r="B49" s="175" t="s">
        <v>604</v>
      </c>
      <c r="C49" s="199" t="s">
        <v>607</v>
      </c>
      <c r="D49" s="179" t="s">
        <v>359</v>
      </c>
      <c r="E49" s="183">
        <v>8</v>
      </c>
      <c r="F49" s="188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8" t="s">
        <v>171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172</v>
      </c>
      <c r="AF49" s="165" t="s">
        <v>328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88"/>
      <c r="D50" s="289"/>
      <c r="E50" s="290"/>
      <c r="F50" s="291"/>
      <c r="G50" s="292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21</v>
      </c>
      <c r="B51" s="175" t="s">
        <v>604</v>
      </c>
      <c r="C51" s="199" t="s">
        <v>608</v>
      </c>
      <c r="D51" s="179" t="s">
        <v>359</v>
      </c>
      <c r="E51" s="183">
        <v>29</v>
      </c>
      <c r="F51" s="188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328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88"/>
      <c r="D52" s="289"/>
      <c r="E52" s="290"/>
      <c r="F52" s="291"/>
      <c r="G52" s="292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22</v>
      </c>
      <c r="B53" s="175" t="s">
        <v>609</v>
      </c>
      <c r="C53" s="199" t="s">
        <v>610</v>
      </c>
      <c r="D53" s="179" t="s">
        <v>359</v>
      </c>
      <c r="E53" s="183">
        <v>80</v>
      </c>
      <c r="F53" s="188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336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88"/>
      <c r="D54" s="289"/>
      <c r="E54" s="290"/>
      <c r="F54" s="291"/>
      <c r="G54" s="292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23</v>
      </c>
      <c r="B55" s="175" t="s">
        <v>609</v>
      </c>
      <c r="C55" s="199" t="s">
        <v>611</v>
      </c>
      <c r="D55" s="179" t="s">
        <v>359</v>
      </c>
      <c r="E55" s="183">
        <v>6</v>
      </c>
      <c r="F55" s="188"/>
      <c r="G55" s="189">
        <f>ROUND(E55*F55,2)</f>
        <v>0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328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88"/>
      <c r="D56" s="289"/>
      <c r="E56" s="290"/>
      <c r="F56" s="291"/>
      <c r="G56" s="292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24</v>
      </c>
      <c r="B57" s="175" t="s">
        <v>609</v>
      </c>
      <c r="C57" s="199" t="s">
        <v>612</v>
      </c>
      <c r="D57" s="179" t="s">
        <v>359</v>
      </c>
      <c r="E57" s="183">
        <v>35</v>
      </c>
      <c r="F57" s="188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328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88"/>
      <c r="D58" s="289"/>
      <c r="E58" s="290"/>
      <c r="F58" s="291"/>
      <c r="G58" s="292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5">
        <v>25</v>
      </c>
      <c r="B59" s="175" t="s">
        <v>604</v>
      </c>
      <c r="C59" s="199" t="s">
        <v>613</v>
      </c>
      <c r="D59" s="179" t="s">
        <v>359</v>
      </c>
      <c r="E59" s="183">
        <v>43</v>
      </c>
      <c r="F59" s="188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328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88"/>
      <c r="D60" s="289"/>
      <c r="E60" s="290"/>
      <c r="F60" s="291"/>
      <c r="G60" s="292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26</v>
      </c>
      <c r="B61" s="175" t="s">
        <v>604</v>
      </c>
      <c r="C61" s="199" t="s">
        <v>614</v>
      </c>
      <c r="D61" s="179" t="s">
        <v>359</v>
      </c>
      <c r="E61" s="183">
        <v>44</v>
      </c>
      <c r="F61" s="188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8" t="s">
        <v>171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172</v>
      </c>
      <c r="AF61" s="165" t="s">
        <v>328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6"/>
      <c r="C62" s="288"/>
      <c r="D62" s="289"/>
      <c r="E62" s="290"/>
      <c r="F62" s="291"/>
      <c r="G62" s="292"/>
      <c r="H62" s="189"/>
      <c r="I62" s="189"/>
      <c r="J62" s="189"/>
      <c r="K62" s="189"/>
      <c r="L62" s="190"/>
      <c r="M62" s="208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5">
        <v>27</v>
      </c>
      <c r="B63" s="175" t="s">
        <v>604</v>
      </c>
      <c r="C63" s="199" t="s">
        <v>615</v>
      </c>
      <c r="D63" s="179" t="s">
        <v>359</v>
      </c>
      <c r="E63" s="183">
        <v>3</v>
      </c>
      <c r="F63" s="188"/>
      <c r="G63" s="189">
        <f>ROUND(E63*F63,2)</f>
        <v>0</v>
      </c>
      <c r="H63" s="189">
        <v>0</v>
      </c>
      <c r="I63" s="189">
        <f>ROUND(E63*H63,2)</f>
        <v>0</v>
      </c>
      <c r="J63" s="189">
        <v>0</v>
      </c>
      <c r="K63" s="189">
        <f>ROUND(E63*J63,2)</f>
        <v>0</v>
      </c>
      <c r="L63" s="190"/>
      <c r="M63" s="208" t="s">
        <v>171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172</v>
      </c>
      <c r="AF63" s="165" t="s">
        <v>328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6"/>
      <c r="C64" s="288"/>
      <c r="D64" s="289"/>
      <c r="E64" s="290"/>
      <c r="F64" s="291"/>
      <c r="G64" s="292"/>
      <c r="H64" s="189"/>
      <c r="I64" s="189"/>
      <c r="J64" s="189"/>
      <c r="K64" s="189"/>
      <c r="L64" s="190"/>
      <c r="M64" s="208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28</v>
      </c>
      <c r="B65" s="175" t="s">
        <v>609</v>
      </c>
      <c r="C65" s="199" t="s">
        <v>616</v>
      </c>
      <c r="D65" s="179" t="s">
        <v>359</v>
      </c>
      <c r="E65" s="183">
        <v>33</v>
      </c>
      <c r="F65" s="188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8" t="s">
        <v>171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172</v>
      </c>
      <c r="AF65" s="165" t="s">
        <v>328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6"/>
      <c r="C66" s="288"/>
      <c r="D66" s="289"/>
      <c r="E66" s="290"/>
      <c r="F66" s="291"/>
      <c r="G66" s="292"/>
      <c r="H66" s="189"/>
      <c r="I66" s="189"/>
      <c r="J66" s="189"/>
      <c r="K66" s="189"/>
      <c r="L66" s="190"/>
      <c r="M66" s="208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29</v>
      </c>
      <c r="B67" s="175" t="s">
        <v>609</v>
      </c>
      <c r="C67" s="199" t="s">
        <v>614</v>
      </c>
      <c r="D67" s="179" t="s">
        <v>359</v>
      </c>
      <c r="E67" s="183">
        <v>3</v>
      </c>
      <c r="F67" s="188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8" t="s">
        <v>171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172</v>
      </c>
      <c r="AF67" s="165" t="s">
        <v>328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88"/>
      <c r="D68" s="289"/>
      <c r="E68" s="290"/>
      <c r="F68" s="291"/>
      <c r="G68" s="292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30</v>
      </c>
      <c r="B69" s="175" t="s">
        <v>617</v>
      </c>
      <c r="C69" s="199" t="s">
        <v>618</v>
      </c>
      <c r="D69" s="179" t="s">
        <v>497</v>
      </c>
      <c r="E69" s="183">
        <v>61</v>
      </c>
      <c r="F69" s="188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8" t="s">
        <v>171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172</v>
      </c>
      <c r="AF69" s="165" t="s">
        <v>336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6"/>
      <c r="C70" s="306" t="s">
        <v>619</v>
      </c>
      <c r="D70" s="307"/>
      <c r="E70" s="308"/>
      <c r="F70" s="309"/>
      <c r="G70" s="310"/>
      <c r="H70" s="189"/>
      <c r="I70" s="189"/>
      <c r="J70" s="189"/>
      <c r="K70" s="189"/>
      <c r="L70" s="190"/>
      <c r="M70" s="208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224" t="str">
        <f>C70</f>
        <v>Armatury - vč.montáže, přechodek, šroubení a pomoc.materiálu</v>
      </c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6"/>
      <c r="C71" s="288"/>
      <c r="D71" s="289"/>
      <c r="E71" s="290"/>
      <c r="F71" s="291"/>
      <c r="G71" s="292"/>
      <c r="H71" s="189"/>
      <c r="I71" s="189"/>
      <c r="J71" s="189"/>
      <c r="K71" s="189"/>
      <c r="L71" s="190"/>
      <c r="M71" s="208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5">
        <v>31</v>
      </c>
      <c r="B72" s="175" t="s">
        <v>620</v>
      </c>
      <c r="C72" s="199" t="s">
        <v>621</v>
      </c>
      <c r="D72" s="179" t="s">
        <v>497</v>
      </c>
      <c r="E72" s="183">
        <v>19</v>
      </c>
      <c r="F72" s="188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8" t="s">
        <v>171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172</v>
      </c>
      <c r="AF72" s="165" t="s">
        <v>336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6"/>
      <c r="C73" s="288"/>
      <c r="D73" s="289"/>
      <c r="E73" s="290"/>
      <c r="F73" s="291"/>
      <c r="G73" s="292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5">
        <v>32</v>
      </c>
      <c r="B74" s="175" t="s">
        <v>622</v>
      </c>
      <c r="C74" s="199" t="s">
        <v>623</v>
      </c>
      <c r="D74" s="179" t="s">
        <v>497</v>
      </c>
      <c r="E74" s="183">
        <v>28</v>
      </c>
      <c r="F74" s="188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8" t="s">
        <v>171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172</v>
      </c>
      <c r="AF74" s="165" t="s">
        <v>336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6"/>
      <c r="C75" s="288"/>
      <c r="D75" s="289"/>
      <c r="E75" s="290"/>
      <c r="F75" s="291"/>
      <c r="G75" s="292"/>
      <c r="H75" s="189"/>
      <c r="I75" s="189"/>
      <c r="J75" s="189"/>
      <c r="K75" s="189"/>
      <c r="L75" s="190"/>
      <c r="M75" s="208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5">
        <v>33</v>
      </c>
      <c r="B76" s="175" t="s">
        <v>622</v>
      </c>
      <c r="C76" s="199" t="s">
        <v>624</v>
      </c>
      <c r="D76" s="179" t="s">
        <v>497</v>
      </c>
      <c r="E76" s="183">
        <v>8</v>
      </c>
      <c r="F76" s="188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8" t="s">
        <v>171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172</v>
      </c>
      <c r="AF76" s="165" t="s">
        <v>328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88"/>
      <c r="D77" s="289"/>
      <c r="E77" s="290"/>
      <c r="F77" s="291"/>
      <c r="G77" s="292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34</v>
      </c>
      <c r="B78" s="175" t="s">
        <v>622</v>
      </c>
      <c r="C78" s="199" t="s">
        <v>625</v>
      </c>
      <c r="D78" s="179" t="s">
        <v>497</v>
      </c>
      <c r="E78" s="183">
        <v>8</v>
      </c>
      <c r="F78" s="188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328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88"/>
      <c r="D79" s="289"/>
      <c r="E79" s="290"/>
      <c r="F79" s="291"/>
      <c r="G79" s="292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35</v>
      </c>
      <c r="B80" s="175" t="s">
        <v>622</v>
      </c>
      <c r="C80" s="199" t="s">
        <v>626</v>
      </c>
      <c r="D80" s="179" t="s">
        <v>497</v>
      </c>
      <c r="E80" s="183">
        <v>2</v>
      </c>
      <c r="F80" s="188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8" t="s">
        <v>171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172</v>
      </c>
      <c r="AF80" s="165" t="s">
        <v>328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6"/>
      <c r="C81" s="288"/>
      <c r="D81" s="289"/>
      <c r="E81" s="290"/>
      <c r="F81" s="291"/>
      <c r="G81" s="292"/>
      <c r="H81" s="189"/>
      <c r="I81" s="189"/>
      <c r="J81" s="189"/>
      <c r="K81" s="189"/>
      <c r="L81" s="190"/>
      <c r="M81" s="208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5">
        <v>36</v>
      </c>
      <c r="B82" s="175" t="s">
        <v>622</v>
      </c>
      <c r="C82" s="199" t="s">
        <v>627</v>
      </c>
      <c r="D82" s="179" t="s">
        <v>497</v>
      </c>
      <c r="E82" s="183">
        <v>2</v>
      </c>
      <c r="F82" s="188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8" t="s">
        <v>171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172</v>
      </c>
      <c r="AF82" s="165" t="s">
        <v>328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88"/>
      <c r="D83" s="289"/>
      <c r="E83" s="290"/>
      <c r="F83" s="291"/>
      <c r="G83" s="292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37</v>
      </c>
      <c r="B84" s="175" t="s">
        <v>628</v>
      </c>
      <c r="C84" s="199" t="s">
        <v>629</v>
      </c>
      <c r="D84" s="179" t="s">
        <v>497</v>
      </c>
      <c r="E84" s="183">
        <v>2</v>
      </c>
      <c r="F84" s="188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336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288"/>
      <c r="D85" s="289"/>
      <c r="E85" s="290"/>
      <c r="F85" s="291"/>
      <c r="G85" s="292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ht="22.5" outlineLevel="1" x14ac:dyDescent="0.2">
      <c r="A86" s="205">
        <v>38</v>
      </c>
      <c r="B86" s="175" t="s">
        <v>630</v>
      </c>
      <c r="C86" s="199" t="s">
        <v>631</v>
      </c>
      <c r="D86" s="179" t="s">
        <v>497</v>
      </c>
      <c r="E86" s="183">
        <v>6</v>
      </c>
      <c r="F86" s="188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8" t="s">
        <v>171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172</v>
      </c>
      <c r="AF86" s="165" t="s">
        <v>336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6"/>
      <c r="C87" s="288"/>
      <c r="D87" s="289"/>
      <c r="E87" s="290"/>
      <c r="F87" s="291"/>
      <c r="G87" s="292"/>
      <c r="H87" s="189"/>
      <c r="I87" s="189"/>
      <c r="J87" s="189"/>
      <c r="K87" s="189"/>
      <c r="L87" s="190"/>
      <c r="M87" s="208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39</v>
      </c>
      <c r="B88" s="175" t="s">
        <v>632</v>
      </c>
      <c r="C88" s="199" t="s">
        <v>633</v>
      </c>
      <c r="D88" s="179" t="s">
        <v>359</v>
      </c>
      <c r="E88" s="183">
        <v>313</v>
      </c>
      <c r="F88" s="188"/>
      <c r="G88" s="189">
        <f>ROUND(E88*F88,2)</f>
        <v>0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8" t="s">
        <v>171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172</v>
      </c>
      <c r="AF88" s="165" t="s">
        <v>336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6"/>
      <c r="B89" s="176"/>
      <c r="C89" s="288"/>
      <c r="D89" s="289"/>
      <c r="E89" s="290"/>
      <c r="F89" s="291"/>
      <c r="G89" s="292"/>
      <c r="H89" s="189"/>
      <c r="I89" s="189"/>
      <c r="J89" s="189"/>
      <c r="K89" s="189"/>
      <c r="L89" s="190"/>
      <c r="M89" s="208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5">
        <v>40</v>
      </c>
      <c r="B90" s="175" t="s">
        <v>632</v>
      </c>
      <c r="C90" s="199" t="s">
        <v>634</v>
      </c>
      <c r="D90" s="179" t="s">
        <v>359</v>
      </c>
      <c r="E90" s="183">
        <v>313</v>
      </c>
      <c r="F90" s="188"/>
      <c r="G90" s="189">
        <f>ROUND(E90*F90,2)</f>
        <v>0</v>
      </c>
      <c r="H90" s="189">
        <v>0</v>
      </c>
      <c r="I90" s="189">
        <f>ROUND(E90*H90,2)</f>
        <v>0</v>
      </c>
      <c r="J90" s="189">
        <v>0</v>
      </c>
      <c r="K90" s="189">
        <f>ROUND(E90*J90,2)</f>
        <v>0</v>
      </c>
      <c r="L90" s="190"/>
      <c r="M90" s="208" t="s">
        <v>171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172</v>
      </c>
      <c r="AF90" s="165" t="s">
        <v>328</v>
      </c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6"/>
      <c r="B91" s="176"/>
      <c r="C91" s="288"/>
      <c r="D91" s="289"/>
      <c r="E91" s="290"/>
      <c r="F91" s="291"/>
      <c r="G91" s="292"/>
      <c r="H91" s="189"/>
      <c r="I91" s="189"/>
      <c r="J91" s="189"/>
      <c r="K91" s="189"/>
      <c r="L91" s="190"/>
      <c r="M91" s="20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5">
        <v>41</v>
      </c>
      <c r="B92" s="175" t="s">
        <v>586</v>
      </c>
      <c r="C92" s="199" t="s">
        <v>596</v>
      </c>
      <c r="D92" s="179" t="s">
        <v>497</v>
      </c>
      <c r="E92" s="183">
        <v>25</v>
      </c>
      <c r="F92" s="188"/>
      <c r="G92" s="189">
        <f>ROUND(E92*F92,2)</f>
        <v>0</v>
      </c>
      <c r="H92" s="189">
        <v>0</v>
      </c>
      <c r="I92" s="189">
        <f>ROUND(E92*H92,2)</f>
        <v>0</v>
      </c>
      <c r="J92" s="189">
        <v>0</v>
      </c>
      <c r="K92" s="189">
        <f>ROUND(E92*J92,2)</f>
        <v>0</v>
      </c>
      <c r="L92" s="190"/>
      <c r="M92" s="208" t="s">
        <v>171</v>
      </c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 t="s">
        <v>172</v>
      </c>
      <c r="AF92" s="165" t="s">
        <v>328</v>
      </c>
      <c r="AG92" s="165"/>
      <c r="AH92" s="165"/>
      <c r="AI92" s="165"/>
      <c r="AJ92" s="165"/>
      <c r="AK92" s="165"/>
      <c r="AL92" s="165"/>
      <c r="AM92" s="165">
        <v>21</v>
      </c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6"/>
      <c r="B93" s="176"/>
      <c r="C93" s="288"/>
      <c r="D93" s="289"/>
      <c r="E93" s="290"/>
      <c r="F93" s="291"/>
      <c r="G93" s="292"/>
      <c r="H93" s="189"/>
      <c r="I93" s="189"/>
      <c r="J93" s="189"/>
      <c r="K93" s="189"/>
      <c r="L93" s="190"/>
      <c r="M93" s="208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5">
        <v>42</v>
      </c>
      <c r="B94" s="175" t="s">
        <v>586</v>
      </c>
      <c r="C94" s="199" t="s">
        <v>635</v>
      </c>
      <c r="D94" s="179" t="s">
        <v>359</v>
      </c>
      <c r="E94" s="183">
        <v>150</v>
      </c>
      <c r="F94" s="188"/>
      <c r="G94" s="189">
        <f>ROUND(E94*F94,2)</f>
        <v>0</v>
      </c>
      <c r="H94" s="189">
        <v>0</v>
      </c>
      <c r="I94" s="189">
        <f>ROUND(E94*H94,2)</f>
        <v>0</v>
      </c>
      <c r="J94" s="189">
        <v>0</v>
      </c>
      <c r="K94" s="189">
        <f>ROUND(E94*J94,2)</f>
        <v>0</v>
      </c>
      <c r="L94" s="190"/>
      <c r="M94" s="208" t="s">
        <v>171</v>
      </c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172</v>
      </c>
      <c r="AF94" s="165" t="s">
        <v>328</v>
      </c>
      <c r="AG94" s="165"/>
      <c r="AH94" s="165"/>
      <c r="AI94" s="165"/>
      <c r="AJ94" s="165"/>
      <c r="AK94" s="165"/>
      <c r="AL94" s="165"/>
      <c r="AM94" s="165">
        <v>21</v>
      </c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6"/>
      <c r="B95" s="176"/>
      <c r="C95" s="288"/>
      <c r="D95" s="289"/>
      <c r="E95" s="290"/>
      <c r="F95" s="291"/>
      <c r="G95" s="292"/>
      <c r="H95" s="189"/>
      <c r="I95" s="189"/>
      <c r="J95" s="189"/>
      <c r="K95" s="189"/>
      <c r="L95" s="190"/>
      <c r="M95" s="208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5">
        <v>43</v>
      </c>
      <c r="B96" s="175" t="s">
        <v>636</v>
      </c>
      <c r="C96" s="199" t="s">
        <v>637</v>
      </c>
      <c r="D96" s="179" t="s">
        <v>497</v>
      </c>
      <c r="E96" s="183">
        <v>6</v>
      </c>
      <c r="F96" s="188"/>
      <c r="G96" s="189">
        <f>ROUND(E96*F96,2)</f>
        <v>0</v>
      </c>
      <c r="H96" s="189">
        <v>0</v>
      </c>
      <c r="I96" s="189">
        <f>ROUND(E96*H96,2)</f>
        <v>0</v>
      </c>
      <c r="J96" s="189">
        <v>0</v>
      </c>
      <c r="K96" s="189">
        <f>ROUND(E96*J96,2)</f>
        <v>0</v>
      </c>
      <c r="L96" s="190"/>
      <c r="M96" s="208" t="s">
        <v>171</v>
      </c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 t="s">
        <v>172</v>
      </c>
      <c r="AF96" s="165" t="s">
        <v>336</v>
      </c>
      <c r="AG96" s="165"/>
      <c r="AH96" s="165"/>
      <c r="AI96" s="165"/>
      <c r="AJ96" s="165"/>
      <c r="AK96" s="165"/>
      <c r="AL96" s="165"/>
      <c r="AM96" s="165">
        <v>21</v>
      </c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6"/>
      <c r="B97" s="176"/>
      <c r="C97" s="288"/>
      <c r="D97" s="289"/>
      <c r="E97" s="290"/>
      <c r="F97" s="291"/>
      <c r="G97" s="292"/>
      <c r="H97" s="189"/>
      <c r="I97" s="189"/>
      <c r="J97" s="189"/>
      <c r="K97" s="189"/>
      <c r="L97" s="190"/>
      <c r="M97" s="208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5">
        <v>44</v>
      </c>
      <c r="B98" s="175" t="s">
        <v>638</v>
      </c>
      <c r="C98" s="199" t="s">
        <v>601</v>
      </c>
      <c r="D98" s="179" t="s">
        <v>602</v>
      </c>
      <c r="E98" s="183">
        <v>1</v>
      </c>
      <c r="F98" s="188"/>
      <c r="G98" s="189">
        <f>ROUND(E98*F98,2)</f>
        <v>0</v>
      </c>
      <c r="H98" s="189">
        <v>0</v>
      </c>
      <c r="I98" s="189">
        <f>ROUND(E98*H98,2)</f>
        <v>0</v>
      </c>
      <c r="J98" s="189">
        <v>0</v>
      </c>
      <c r="K98" s="189">
        <f>ROUND(E98*J98,2)</f>
        <v>0</v>
      </c>
      <c r="L98" s="190"/>
      <c r="M98" s="208" t="s">
        <v>171</v>
      </c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 t="s">
        <v>172</v>
      </c>
      <c r="AF98" s="165" t="s">
        <v>336</v>
      </c>
      <c r="AG98" s="165"/>
      <c r="AH98" s="165"/>
      <c r="AI98" s="165"/>
      <c r="AJ98" s="165"/>
      <c r="AK98" s="165"/>
      <c r="AL98" s="165"/>
      <c r="AM98" s="165">
        <v>21</v>
      </c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6"/>
      <c r="B99" s="176"/>
      <c r="C99" s="288"/>
      <c r="D99" s="289"/>
      <c r="E99" s="290"/>
      <c r="F99" s="291"/>
      <c r="G99" s="292"/>
      <c r="H99" s="189"/>
      <c r="I99" s="189"/>
      <c r="J99" s="189"/>
      <c r="K99" s="189"/>
      <c r="L99" s="190"/>
      <c r="M99" s="208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5">
        <v>45</v>
      </c>
      <c r="B100" s="175" t="s">
        <v>639</v>
      </c>
      <c r="C100" s="199" t="s">
        <v>82</v>
      </c>
      <c r="D100" s="179" t="s">
        <v>602</v>
      </c>
      <c r="E100" s="183">
        <v>1</v>
      </c>
      <c r="F100" s="188"/>
      <c r="G100" s="189">
        <f>ROUND(E100*F100,2)</f>
        <v>0</v>
      </c>
      <c r="H100" s="189">
        <v>0</v>
      </c>
      <c r="I100" s="189">
        <f>ROUND(E100*H100,2)</f>
        <v>0</v>
      </c>
      <c r="J100" s="189">
        <v>0</v>
      </c>
      <c r="K100" s="189">
        <f>ROUND(E100*J100,2)</f>
        <v>0</v>
      </c>
      <c r="L100" s="190"/>
      <c r="M100" s="208" t="s">
        <v>171</v>
      </c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172</v>
      </c>
      <c r="AF100" s="165" t="s">
        <v>336</v>
      </c>
      <c r="AG100" s="165"/>
      <c r="AH100" s="165"/>
      <c r="AI100" s="165"/>
      <c r="AJ100" s="165"/>
      <c r="AK100" s="165"/>
      <c r="AL100" s="165"/>
      <c r="AM100" s="165">
        <v>21</v>
      </c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6"/>
      <c r="B101" s="176"/>
      <c r="C101" s="288"/>
      <c r="D101" s="289"/>
      <c r="E101" s="290"/>
      <c r="F101" s="291"/>
      <c r="G101" s="292"/>
      <c r="H101" s="189"/>
      <c r="I101" s="189"/>
      <c r="J101" s="189"/>
      <c r="K101" s="189"/>
      <c r="L101" s="190"/>
      <c r="M101" s="208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x14ac:dyDescent="0.2">
      <c r="A102" s="204" t="s">
        <v>162</v>
      </c>
      <c r="B102" s="174" t="s">
        <v>60</v>
      </c>
      <c r="C102" s="198" t="s">
        <v>63</v>
      </c>
      <c r="D102" s="178"/>
      <c r="E102" s="182"/>
      <c r="F102" s="293">
        <f>SUM(G103:G130)</f>
        <v>0</v>
      </c>
      <c r="G102" s="294"/>
      <c r="H102" s="186"/>
      <c r="I102" s="186">
        <f>SUM(I103:I130)</f>
        <v>0</v>
      </c>
      <c r="J102" s="186"/>
      <c r="K102" s="186">
        <f>SUM(K103:K130)</f>
        <v>0</v>
      </c>
      <c r="L102" s="187"/>
      <c r="M102" s="207"/>
      <c r="AE102" t="s">
        <v>163</v>
      </c>
    </row>
    <row r="103" spans="1:60" outlineLevel="1" x14ac:dyDescent="0.2">
      <c r="A103" s="205">
        <v>46</v>
      </c>
      <c r="B103" s="175" t="s">
        <v>640</v>
      </c>
      <c r="C103" s="199" t="s">
        <v>641</v>
      </c>
      <c r="D103" s="179" t="s">
        <v>497</v>
      </c>
      <c r="E103" s="183">
        <v>12</v>
      </c>
      <c r="F103" s="188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8" t="s">
        <v>171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172</v>
      </c>
      <c r="AF103" s="165" t="s">
        <v>336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6"/>
      <c r="B104" s="176"/>
      <c r="C104" s="288"/>
      <c r="D104" s="289"/>
      <c r="E104" s="290"/>
      <c r="F104" s="291"/>
      <c r="G104" s="292"/>
      <c r="H104" s="189"/>
      <c r="I104" s="189"/>
      <c r="J104" s="189"/>
      <c r="K104" s="189"/>
      <c r="L104" s="190"/>
      <c r="M104" s="208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>
        <v>47</v>
      </c>
      <c r="B105" s="175" t="s">
        <v>642</v>
      </c>
      <c r="C105" s="199" t="s">
        <v>643</v>
      </c>
      <c r="D105" s="179" t="s">
        <v>497</v>
      </c>
      <c r="E105" s="183">
        <v>3</v>
      </c>
      <c r="F105" s="188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8" t="s">
        <v>171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172</v>
      </c>
      <c r="AF105" s="165" t="s">
        <v>336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6"/>
      <c r="C106" s="288"/>
      <c r="D106" s="289"/>
      <c r="E106" s="290"/>
      <c r="F106" s="291"/>
      <c r="G106" s="292"/>
      <c r="H106" s="189"/>
      <c r="I106" s="189"/>
      <c r="J106" s="189"/>
      <c r="K106" s="189"/>
      <c r="L106" s="190"/>
      <c r="M106" s="208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5">
        <v>48</v>
      </c>
      <c r="B107" s="175" t="s">
        <v>644</v>
      </c>
      <c r="C107" s="199" t="s">
        <v>645</v>
      </c>
      <c r="D107" s="179" t="s">
        <v>497</v>
      </c>
      <c r="E107" s="183">
        <v>16</v>
      </c>
      <c r="F107" s="188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8" t="s">
        <v>171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172</v>
      </c>
      <c r="AF107" s="165" t="s">
        <v>336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176"/>
      <c r="C108" s="288"/>
      <c r="D108" s="289"/>
      <c r="E108" s="290"/>
      <c r="F108" s="291"/>
      <c r="G108" s="292"/>
      <c r="H108" s="189"/>
      <c r="I108" s="189"/>
      <c r="J108" s="189"/>
      <c r="K108" s="189"/>
      <c r="L108" s="190"/>
      <c r="M108" s="208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49</v>
      </c>
      <c r="B109" s="175" t="s">
        <v>646</v>
      </c>
      <c r="C109" s="199" t="s">
        <v>647</v>
      </c>
      <c r="D109" s="179" t="s">
        <v>497</v>
      </c>
      <c r="E109" s="183">
        <v>2</v>
      </c>
      <c r="F109" s="188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8" t="s">
        <v>171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172</v>
      </c>
      <c r="AF109" s="165" t="s">
        <v>336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6"/>
      <c r="B110" s="176"/>
      <c r="C110" s="288"/>
      <c r="D110" s="289"/>
      <c r="E110" s="290"/>
      <c r="F110" s="291"/>
      <c r="G110" s="292"/>
      <c r="H110" s="189"/>
      <c r="I110" s="189"/>
      <c r="J110" s="189"/>
      <c r="K110" s="189"/>
      <c r="L110" s="190"/>
      <c r="M110" s="208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5">
        <v>50</v>
      </c>
      <c r="B111" s="175" t="s">
        <v>648</v>
      </c>
      <c r="C111" s="199" t="s">
        <v>649</v>
      </c>
      <c r="D111" s="179" t="s">
        <v>497</v>
      </c>
      <c r="E111" s="183">
        <v>3</v>
      </c>
      <c r="F111" s="188"/>
      <c r="G111" s="189">
        <f>ROUND(E111*F111,2)</f>
        <v>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8" t="s">
        <v>171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172</v>
      </c>
      <c r="AF111" s="165" t="s">
        <v>336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6"/>
      <c r="B112" s="176"/>
      <c r="C112" s="288"/>
      <c r="D112" s="289"/>
      <c r="E112" s="290"/>
      <c r="F112" s="291"/>
      <c r="G112" s="292"/>
      <c r="H112" s="189"/>
      <c r="I112" s="189"/>
      <c r="J112" s="189"/>
      <c r="K112" s="189"/>
      <c r="L112" s="190"/>
      <c r="M112" s="208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5">
        <v>51</v>
      </c>
      <c r="B113" s="175" t="s">
        <v>650</v>
      </c>
      <c r="C113" s="199" t="s">
        <v>651</v>
      </c>
      <c r="D113" s="179" t="s">
        <v>497</v>
      </c>
      <c r="E113" s="183">
        <v>4</v>
      </c>
      <c r="F113" s="188"/>
      <c r="G113" s="189">
        <f>ROUND(E113*F113,2)</f>
        <v>0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8" t="s">
        <v>171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172</v>
      </c>
      <c r="AF113" s="165" t="s">
        <v>336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6"/>
      <c r="B114" s="176"/>
      <c r="C114" s="288"/>
      <c r="D114" s="289"/>
      <c r="E114" s="290"/>
      <c r="F114" s="291"/>
      <c r="G114" s="292"/>
      <c r="H114" s="189"/>
      <c r="I114" s="189"/>
      <c r="J114" s="189"/>
      <c r="K114" s="189"/>
      <c r="L114" s="190"/>
      <c r="M114" s="208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5">
        <v>52</v>
      </c>
      <c r="B115" s="175" t="s">
        <v>652</v>
      </c>
      <c r="C115" s="199" t="s">
        <v>653</v>
      </c>
      <c r="D115" s="179" t="s">
        <v>497</v>
      </c>
      <c r="E115" s="183">
        <v>4</v>
      </c>
      <c r="F115" s="188"/>
      <c r="G115" s="189">
        <f>ROUND(E115*F115,2)</f>
        <v>0</v>
      </c>
      <c r="H115" s="189">
        <v>0</v>
      </c>
      <c r="I115" s="189">
        <f>ROUND(E115*H115,2)</f>
        <v>0</v>
      </c>
      <c r="J115" s="189">
        <v>0</v>
      </c>
      <c r="K115" s="189">
        <f>ROUND(E115*J115,2)</f>
        <v>0</v>
      </c>
      <c r="L115" s="190"/>
      <c r="M115" s="208" t="s">
        <v>171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172</v>
      </c>
      <c r="AF115" s="165" t="s">
        <v>336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6"/>
      <c r="B116" s="176"/>
      <c r="C116" s="288"/>
      <c r="D116" s="289"/>
      <c r="E116" s="290"/>
      <c r="F116" s="291"/>
      <c r="G116" s="292"/>
      <c r="H116" s="189"/>
      <c r="I116" s="189"/>
      <c r="J116" s="189"/>
      <c r="K116" s="189"/>
      <c r="L116" s="190"/>
      <c r="M116" s="208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5">
        <v>53</v>
      </c>
      <c r="B117" s="175" t="s">
        <v>652</v>
      </c>
      <c r="C117" s="199" t="s">
        <v>654</v>
      </c>
      <c r="D117" s="179" t="s">
        <v>497</v>
      </c>
      <c r="E117" s="183">
        <v>3</v>
      </c>
      <c r="F117" s="188"/>
      <c r="G117" s="189">
        <f>ROUND(E117*F117,2)</f>
        <v>0</v>
      </c>
      <c r="H117" s="189">
        <v>0</v>
      </c>
      <c r="I117" s="189">
        <f>ROUND(E117*H117,2)</f>
        <v>0</v>
      </c>
      <c r="J117" s="189">
        <v>0</v>
      </c>
      <c r="K117" s="189">
        <f>ROUND(E117*J117,2)</f>
        <v>0</v>
      </c>
      <c r="L117" s="190"/>
      <c r="M117" s="208" t="s">
        <v>171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172</v>
      </c>
      <c r="AF117" s="165" t="s">
        <v>328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6"/>
      <c r="B118" s="176"/>
      <c r="C118" s="288"/>
      <c r="D118" s="289"/>
      <c r="E118" s="290"/>
      <c r="F118" s="291"/>
      <c r="G118" s="292"/>
      <c r="H118" s="189"/>
      <c r="I118" s="189"/>
      <c r="J118" s="189"/>
      <c r="K118" s="189"/>
      <c r="L118" s="190"/>
      <c r="M118" s="208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5">
        <v>54</v>
      </c>
      <c r="B119" s="175" t="s">
        <v>652</v>
      </c>
      <c r="C119" s="199" t="s">
        <v>655</v>
      </c>
      <c r="D119" s="179" t="s">
        <v>497</v>
      </c>
      <c r="E119" s="183">
        <v>2</v>
      </c>
      <c r="F119" s="188"/>
      <c r="G119" s="189">
        <f>ROUND(E119*F119,2)</f>
        <v>0</v>
      </c>
      <c r="H119" s="189">
        <v>0</v>
      </c>
      <c r="I119" s="189">
        <f>ROUND(E119*H119,2)</f>
        <v>0</v>
      </c>
      <c r="J119" s="189">
        <v>0</v>
      </c>
      <c r="K119" s="189">
        <f>ROUND(E119*J119,2)</f>
        <v>0</v>
      </c>
      <c r="L119" s="190"/>
      <c r="M119" s="208" t="s">
        <v>171</v>
      </c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 t="s">
        <v>172</v>
      </c>
      <c r="AF119" s="165" t="s">
        <v>328</v>
      </c>
      <c r="AG119" s="165"/>
      <c r="AH119" s="165"/>
      <c r="AI119" s="165"/>
      <c r="AJ119" s="165"/>
      <c r="AK119" s="165"/>
      <c r="AL119" s="165"/>
      <c r="AM119" s="165">
        <v>21</v>
      </c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6"/>
      <c r="B120" s="176"/>
      <c r="C120" s="288"/>
      <c r="D120" s="289"/>
      <c r="E120" s="290"/>
      <c r="F120" s="291"/>
      <c r="G120" s="292"/>
      <c r="H120" s="189"/>
      <c r="I120" s="189"/>
      <c r="J120" s="189"/>
      <c r="K120" s="189"/>
      <c r="L120" s="190"/>
      <c r="M120" s="208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5">
        <v>55</v>
      </c>
      <c r="B121" s="175" t="s">
        <v>652</v>
      </c>
      <c r="C121" s="199" t="s">
        <v>656</v>
      </c>
      <c r="D121" s="179" t="s">
        <v>497</v>
      </c>
      <c r="E121" s="183">
        <v>1</v>
      </c>
      <c r="F121" s="188"/>
      <c r="G121" s="189">
        <f>ROUND(E121*F121,2)</f>
        <v>0</v>
      </c>
      <c r="H121" s="189">
        <v>0</v>
      </c>
      <c r="I121" s="189">
        <f>ROUND(E121*H121,2)</f>
        <v>0</v>
      </c>
      <c r="J121" s="189">
        <v>0</v>
      </c>
      <c r="K121" s="189">
        <f>ROUND(E121*J121,2)</f>
        <v>0</v>
      </c>
      <c r="L121" s="190"/>
      <c r="M121" s="208" t="s">
        <v>171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172</v>
      </c>
      <c r="AF121" s="165" t="s">
        <v>328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6"/>
      <c r="B122" s="176"/>
      <c r="C122" s="288"/>
      <c r="D122" s="289"/>
      <c r="E122" s="290"/>
      <c r="F122" s="291"/>
      <c r="G122" s="292"/>
      <c r="H122" s="189"/>
      <c r="I122" s="189"/>
      <c r="J122" s="189"/>
      <c r="K122" s="189"/>
      <c r="L122" s="190"/>
      <c r="M122" s="208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5">
        <v>56</v>
      </c>
      <c r="B123" s="175" t="s">
        <v>652</v>
      </c>
      <c r="C123" s="199" t="s">
        <v>657</v>
      </c>
      <c r="D123" s="179" t="s">
        <v>497</v>
      </c>
      <c r="E123" s="183">
        <v>2</v>
      </c>
      <c r="F123" s="188"/>
      <c r="G123" s="189">
        <f>ROUND(E123*F123,2)</f>
        <v>0</v>
      </c>
      <c r="H123" s="189">
        <v>0</v>
      </c>
      <c r="I123" s="189">
        <f>ROUND(E123*H123,2)</f>
        <v>0</v>
      </c>
      <c r="J123" s="189">
        <v>0</v>
      </c>
      <c r="K123" s="189">
        <f>ROUND(E123*J123,2)</f>
        <v>0</v>
      </c>
      <c r="L123" s="190"/>
      <c r="M123" s="208" t="s">
        <v>171</v>
      </c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172</v>
      </c>
      <c r="AF123" s="165" t="s">
        <v>328</v>
      </c>
      <c r="AG123" s="165"/>
      <c r="AH123" s="165"/>
      <c r="AI123" s="165"/>
      <c r="AJ123" s="165"/>
      <c r="AK123" s="165"/>
      <c r="AL123" s="165"/>
      <c r="AM123" s="165">
        <v>21</v>
      </c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6"/>
      <c r="B124" s="176"/>
      <c r="C124" s="288"/>
      <c r="D124" s="289"/>
      <c r="E124" s="290"/>
      <c r="F124" s="291"/>
      <c r="G124" s="292"/>
      <c r="H124" s="189"/>
      <c r="I124" s="189"/>
      <c r="J124" s="189"/>
      <c r="K124" s="189"/>
      <c r="L124" s="190"/>
      <c r="M124" s="208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5">
        <v>57</v>
      </c>
      <c r="B125" s="175" t="s">
        <v>652</v>
      </c>
      <c r="C125" s="199" t="s">
        <v>658</v>
      </c>
      <c r="D125" s="179" t="s">
        <v>497</v>
      </c>
      <c r="E125" s="183">
        <v>1</v>
      </c>
      <c r="F125" s="188"/>
      <c r="G125" s="189">
        <f>ROUND(E125*F125,2)</f>
        <v>0</v>
      </c>
      <c r="H125" s="189">
        <v>0</v>
      </c>
      <c r="I125" s="189">
        <f>ROUND(E125*H125,2)</f>
        <v>0</v>
      </c>
      <c r="J125" s="189">
        <v>0</v>
      </c>
      <c r="K125" s="189">
        <f>ROUND(E125*J125,2)</f>
        <v>0</v>
      </c>
      <c r="L125" s="190"/>
      <c r="M125" s="208" t="s">
        <v>171</v>
      </c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 t="s">
        <v>172</v>
      </c>
      <c r="AF125" s="165" t="s">
        <v>328</v>
      </c>
      <c r="AG125" s="165"/>
      <c r="AH125" s="165"/>
      <c r="AI125" s="165"/>
      <c r="AJ125" s="165"/>
      <c r="AK125" s="165"/>
      <c r="AL125" s="165"/>
      <c r="AM125" s="165">
        <v>21</v>
      </c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6"/>
      <c r="B126" s="176"/>
      <c r="C126" s="288"/>
      <c r="D126" s="289"/>
      <c r="E126" s="290"/>
      <c r="F126" s="291"/>
      <c r="G126" s="292"/>
      <c r="H126" s="189"/>
      <c r="I126" s="189"/>
      <c r="J126" s="189"/>
      <c r="K126" s="189"/>
      <c r="L126" s="190"/>
      <c r="M126" s="208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5">
        <v>58</v>
      </c>
      <c r="B127" s="175" t="s">
        <v>659</v>
      </c>
      <c r="C127" s="199" t="s">
        <v>660</v>
      </c>
      <c r="D127" s="179" t="s">
        <v>497</v>
      </c>
      <c r="E127" s="183">
        <v>36</v>
      </c>
      <c r="F127" s="188"/>
      <c r="G127" s="189">
        <f>ROUND(E127*F127,2)</f>
        <v>0</v>
      </c>
      <c r="H127" s="189">
        <v>0</v>
      </c>
      <c r="I127" s="189">
        <f>ROUND(E127*H127,2)</f>
        <v>0</v>
      </c>
      <c r="J127" s="189">
        <v>0</v>
      </c>
      <c r="K127" s="189">
        <f>ROUND(E127*J127,2)</f>
        <v>0</v>
      </c>
      <c r="L127" s="190"/>
      <c r="M127" s="208" t="s">
        <v>171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172</v>
      </c>
      <c r="AF127" s="165" t="s">
        <v>336</v>
      </c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6"/>
      <c r="B128" s="176"/>
      <c r="C128" s="288"/>
      <c r="D128" s="289"/>
      <c r="E128" s="290"/>
      <c r="F128" s="291"/>
      <c r="G128" s="292"/>
      <c r="H128" s="189"/>
      <c r="I128" s="189"/>
      <c r="J128" s="189"/>
      <c r="K128" s="189"/>
      <c r="L128" s="190"/>
      <c r="M128" s="208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5">
        <v>59</v>
      </c>
      <c r="B129" s="175" t="s">
        <v>661</v>
      </c>
      <c r="C129" s="199" t="s">
        <v>601</v>
      </c>
      <c r="D129" s="179" t="s">
        <v>497</v>
      </c>
      <c r="E129" s="183">
        <v>1</v>
      </c>
      <c r="F129" s="188"/>
      <c r="G129" s="189">
        <f>ROUND(E129*F129,2)</f>
        <v>0</v>
      </c>
      <c r="H129" s="189">
        <v>0</v>
      </c>
      <c r="I129" s="189">
        <f>ROUND(E129*H129,2)</f>
        <v>0</v>
      </c>
      <c r="J129" s="189">
        <v>0</v>
      </c>
      <c r="K129" s="189">
        <f>ROUND(E129*J129,2)</f>
        <v>0</v>
      </c>
      <c r="L129" s="190"/>
      <c r="M129" s="208" t="s">
        <v>171</v>
      </c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172</v>
      </c>
      <c r="AF129" s="165" t="s">
        <v>336</v>
      </c>
      <c r="AG129" s="165"/>
      <c r="AH129" s="165"/>
      <c r="AI129" s="165"/>
      <c r="AJ129" s="165"/>
      <c r="AK129" s="165"/>
      <c r="AL129" s="165"/>
      <c r="AM129" s="165">
        <v>21</v>
      </c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6"/>
      <c r="B130" s="176"/>
      <c r="C130" s="288"/>
      <c r="D130" s="289"/>
      <c r="E130" s="290"/>
      <c r="F130" s="291"/>
      <c r="G130" s="292"/>
      <c r="H130" s="189"/>
      <c r="I130" s="189"/>
      <c r="J130" s="189"/>
      <c r="K130" s="189"/>
      <c r="L130" s="190"/>
      <c r="M130" s="208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x14ac:dyDescent="0.2">
      <c r="A131" s="204" t="s">
        <v>162</v>
      </c>
      <c r="B131" s="174" t="s">
        <v>64</v>
      </c>
      <c r="C131" s="198" t="s">
        <v>66</v>
      </c>
      <c r="D131" s="178"/>
      <c r="E131" s="182"/>
      <c r="F131" s="293">
        <f>SUM(G132:G135)</f>
        <v>0</v>
      </c>
      <c r="G131" s="294"/>
      <c r="H131" s="186"/>
      <c r="I131" s="186">
        <f>SUM(I132:I135)</f>
        <v>0</v>
      </c>
      <c r="J131" s="186"/>
      <c r="K131" s="186">
        <f>SUM(K132:K135)</f>
        <v>0</v>
      </c>
      <c r="L131" s="187"/>
      <c r="M131" s="207"/>
      <c r="AE131" t="s">
        <v>163</v>
      </c>
    </row>
    <row r="132" spans="1:60" outlineLevel="1" x14ac:dyDescent="0.2">
      <c r="A132" s="205">
        <v>60</v>
      </c>
      <c r="B132" s="175" t="s">
        <v>662</v>
      </c>
      <c r="C132" s="199" t="s">
        <v>663</v>
      </c>
      <c r="D132" s="179" t="s">
        <v>664</v>
      </c>
      <c r="E132" s="183">
        <v>3</v>
      </c>
      <c r="F132" s="188"/>
      <c r="G132" s="189">
        <f>ROUND(E132*F132,2)</f>
        <v>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8" t="s">
        <v>171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172</v>
      </c>
      <c r="AF132" s="165" t="s">
        <v>336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6"/>
      <c r="B133" s="176"/>
      <c r="C133" s="288"/>
      <c r="D133" s="289"/>
      <c r="E133" s="290"/>
      <c r="F133" s="291"/>
      <c r="G133" s="292"/>
      <c r="H133" s="189"/>
      <c r="I133" s="189"/>
      <c r="J133" s="189"/>
      <c r="K133" s="189"/>
      <c r="L133" s="190"/>
      <c r="M133" s="208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5">
        <v>61</v>
      </c>
      <c r="B134" s="175" t="s">
        <v>662</v>
      </c>
      <c r="C134" s="199" t="s">
        <v>665</v>
      </c>
      <c r="D134" s="179" t="s">
        <v>664</v>
      </c>
      <c r="E134" s="183">
        <v>3</v>
      </c>
      <c r="F134" s="188"/>
      <c r="G134" s="189">
        <f>ROUND(E134*F134,2)</f>
        <v>0</v>
      </c>
      <c r="H134" s="189">
        <v>0</v>
      </c>
      <c r="I134" s="189">
        <f>ROUND(E134*H134,2)</f>
        <v>0</v>
      </c>
      <c r="J134" s="189">
        <v>0</v>
      </c>
      <c r="K134" s="189">
        <f>ROUND(E134*J134,2)</f>
        <v>0</v>
      </c>
      <c r="L134" s="190"/>
      <c r="M134" s="208" t="s">
        <v>171</v>
      </c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172</v>
      </c>
      <c r="AF134" s="165" t="s">
        <v>328</v>
      </c>
      <c r="AG134" s="165"/>
      <c r="AH134" s="165"/>
      <c r="AI134" s="165"/>
      <c r="AJ134" s="165"/>
      <c r="AK134" s="165"/>
      <c r="AL134" s="165"/>
      <c r="AM134" s="165">
        <v>21</v>
      </c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ht="13.5" outlineLevel="1" thickBot="1" x14ac:dyDescent="0.25">
      <c r="A135" s="216"/>
      <c r="B135" s="217"/>
      <c r="C135" s="301"/>
      <c r="D135" s="302"/>
      <c r="E135" s="303"/>
      <c r="F135" s="304"/>
      <c r="G135" s="305"/>
      <c r="H135" s="218"/>
      <c r="I135" s="218"/>
      <c r="J135" s="218"/>
      <c r="K135" s="218"/>
      <c r="L135" s="219"/>
      <c r="M135" s="220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x14ac:dyDescent="0.2">
      <c r="A136" s="166"/>
      <c r="B136" s="177" t="s">
        <v>572</v>
      </c>
      <c r="C136" s="201" t="s">
        <v>572</v>
      </c>
      <c r="D136" s="181"/>
      <c r="E136" s="185"/>
      <c r="F136" s="191"/>
      <c r="G136" s="191"/>
      <c r="H136" s="191"/>
      <c r="I136" s="191"/>
      <c r="J136" s="191"/>
      <c r="K136" s="191"/>
      <c r="L136" s="192"/>
      <c r="M136" s="191"/>
    </row>
    <row r="137" spans="1:60" hidden="1" x14ac:dyDescent="0.2">
      <c r="C137" s="202"/>
      <c r="D137" s="144"/>
    </row>
    <row r="138" spans="1:60" ht="13.5" hidden="1" thickBot="1" x14ac:dyDescent="0.25">
      <c r="A138" s="193"/>
      <c r="B138" s="194" t="s">
        <v>573</v>
      </c>
      <c r="C138" s="203"/>
      <c r="D138" s="195"/>
      <c r="E138" s="196"/>
      <c r="F138" s="196"/>
      <c r="G138" s="197">
        <f>F8+F44+F102+F131</f>
        <v>0</v>
      </c>
    </row>
    <row r="139" spans="1:60" x14ac:dyDescent="0.2">
      <c r="D139" s="144"/>
    </row>
    <row r="140" spans="1:60" x14ac:dyDescent="0.2">
      <c r="D140" s="144"/>
    </row>
    <row r="141" spans="1:60" x14ac:dyDescent="0.2">
      <c r="D141" s="144"/>
    </row>
    <row r="142" spans="1:60" x14ac:dyDescent="0.2">
      <c r="D142" s="144"/>
    </row>
    <row r="143" spans="1:60" x14ac:dyDescent="0.2">
      <c r="D143" s="144"/>
    </row>
    <row r="144" spans="1:60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</sheetData>
  <sheetProtection algorithmName="SHA-512" hashValue="X1+/Vvf03tMOGSJDpcx4lyuYdWzsWOd98OZY/5jieMGp8tkWK6O+yr7qwW1bnCrcBngLZ+sIf75FFhjPOqmeuA==" saltValue="iR3XrYPq5bSxGe6NlZfz+g==" spinCount="100000" sheet="1"/>
  <mergeCells count="69">
    <mergeCell ref="F131:G131"/>
    <mergeCell ref="C133:G133"/>
    <mergeCell ref="C135:G135"/>
    <mergeCell ref="C120:G120"/>
    <mergeCell ref="C122:G122"/>
    <mergeCell ref="C124:G124"/>
    <mergeCell ref="C126:G126"/>
    <mergeCell ref="C128:G128"/>
    <mergeCell ref="C130:G130"/>
    <mergeCell ref="C118:G118"/>
    <mergeCell ref="C97:G97"/>
    <mergeCell ref="C99:G99"/>
    <mergeCell ref="C101:G101"/>
    <mergeCell ref="F102:G102"/>
    <mergeCell ref="C104:G104"/>
    <mergeCell ref="C106:G106"/>
    <mergeCell ref="C108:G108"/>
    <mergeCell ref="C110:G110"/>
    <mergeCell ref="C112:G112"/>
    <mergeCell ref="C114:G114"/>
    <mergeCell ref="C116:G116"/>
    <mergeCell ref="C95:G95"/>
    <mergeCell ref="C73:G73"/>
    <mergeCell ref="C75:G75"/>
    <mergeCell ref="C77:G77"/>
    <mergeCell ref="C79:G79"/>
    <mergeCell ref="C81:G81"/>
    <mergeCell ref="C83:G83"/>
    <mergeCell ref="C85:G85"/>
    <mergeCell ref="C87:G87"/>
    <mergeCell ref="C89:G89"/>
    <mergeCell ref="C91:G91"/>
    <mergeCell ref="C93:G93"/>
    <mergeCell ref="C71:G71"/>
    <mergeCell ref="C50:G50"/>
    <mergeCell ref="C52:G52"/>
    <mergeCell ref="C54:G54"/>
    <mergeCell ref="C56:G56"/>
    <mergeCell ref="C58:G58"/>
    <mergeCell ref="C60:G60"/>
    <mergeCell ref="C62:G62"/>
    <mergeCell ref="C64:G64"/>
    <mergeCell ref="C66:G66"/>
    <mergeCell ref="C68:G68"/>
    <mergeCell ref="C70:G70"/>
    <mergeCell ref="C48:G48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F44:G44"/>
    <mergeCell ref="C46:G46"/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</mergeCells>
  <pageMargins left="0.59055118110236204" right="0.39370078740157499" top="0.78740157499999996" bottom="0.78740157499999996" header="0.3" footer="0.3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75" zoomScaleNormal="75" workbookViewId="0">
      <selection sqref="A1:M100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80" t="s">
        <v>152</v>
      </c>
      <c r="B1" s="280"/>
      <c r="C1" s="281"/>
      <c r="D1" s="280"/>
      <c r="E1" s="280"/>
      <c r="F1" s="280"/>
      <c r="G1" s="280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142</v>
      </c>
      <c r="C4" s="170" t="s">
        <v>52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SUMIF(AM8:AM103,AN5,G8:G103)</f>
        <v>0</v>
      </c>
      <c r="AO6">
        <f>SUMIF(AM8:AM103,AO5,G8:G103)</f>
        <v>0</v>
      </c>
    </row>
    <row r="7" spans="1:60" x14ac:dyDescent="0.2">
      <c r="A7" s="211"/>
      <c r="B7" s="212" t="s">
        <v>160</v>
      </c>
      <c r="C7" s="282" t="s">
        <v>161</v>
      </c>
      <c r="D7" s="283"/>
      <c r="E7" s="284"/>
      <c r="F7" s="285"/>
      <c r="G7" s="285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51</v>
      </c>
      <c r="C8" s="198" t="s">
        <v>52</v>
      </c>
      <c r="D8" s="178"/>
      <c r="E8" s="182"/>
      <c r="F8" s="286">
        <f>SUM(G9:G100)</f>
        <v>0</v>
      </c>
      <c r="G8" s="287"/>
      <c r="H8" s="186"/>
      <c r="I8" s="186">
        <f>SUM(I9:I100)</f>
        <v>0</v>
      </c>
      <c r="J8" s="186"/>
      <c r="K8" s="186">
        <f>SUM(K9:K100)</f>
        <v>0</v>
      </c>
      <c r="L8" s="187"/>
      <c r="M8" s="207"/>
      <c r="AE8" t="s">
        <v>163</v>
      </c>
    </row>
    <row r="9" spans="1:60" ht="22.5" outlineLevel="1" x14ac:dyDescent="0.2">
      <c r="A9" s="205">
        <v>1</v>
      </c>
      <c r="B9" s="175" t="s">
        <v>666</v>
      </c>
      <c r="C9" s="199" t="s">
        <v>667</v>
      </c>
      <c r="D9" s="179" t="s">
        <v>497</v>
      </c>
      <c r="E9" s="183">
        <v>1</v>
      </c>
      <c r="F9" s="188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336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88"/>
      <c r="D10" s="289"/>
      <c r="E10" s="290"/>
      <c r="F10" s="291"/>
      <c r="G10" s="292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586</v>
      </c>
      <c r="C11" s="199" t="s">
        <v>668</v>
      </c>
      <c r="D11" s="179" t="s">
        <v>497</v>
      </c>
      <c r="E11" s="183">
        <v>2</v>
      </c>
      <c r="F11" s="188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336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88"/>
      <c r="D12" s="289"/>
      <c r="E12" s="290"/>
      <c r="F12" s="291"/>
      <c r="G12" s="292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659</v>
      </c>
      <c r="C13" s="199" t="s">
        <v>669</v>
      </c>
      <c r="D13" s="179" t="s">
        <v>497</v>
      </c>
      <c r="E13" s="183">
        <v>5</v>
      </c>
      <c r="F13" s="188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336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88"/>
      <c r="D14" s="289"/>
      <c r="E14" s="290"/>
      <c r="F14" s="291"/>
      <c r="G14" s="292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662</v>
      </c>
      <c r="C15" s="199" t="s">
        <v>670</v>
      </c>
      <c r="D15" s="179" t="s">
        <v>497</v>
      </c>
      <c r="E15" s="183">
        <v>1</v>
      </c>
      <c r="F15" s="188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336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306" t="s">
        <v>671</v>
      </c>
      <c r="D16" s="307"/>
      <c r="E16" s="308"/>
      <c r="F16" s="309"/>
      <c r="G16" s="310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224" t="str">
        <f>C16</f>
        <v>Potrubí Flexo, vč. příslušenství:</v>
      </c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6"/>
      <c r="B17" s="176"/>
      <c r="C17" s="288"/>
      <c r="D17" s="289"/>
      <c r="E17" s="290"/>
      <c r="F17" s="291"/>
      <c r="G17" s="292"/>
      <c r="H17" s="189"/>
      <c r="I17" s="189"/>
      <c r="J17" s="189"/>
      <c r="K17" s="189"/>
      <c r="L17" s="190"/>
      <c r="M17" s="208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5">
        <v>5</v>
      </c>
      <c r="B18" s="175" t="s">
        <v>672</v>
      </c>
      <c r="C18" s="199" t="s">
        <v>673</v>
      </c>
      <c r="D18" s="179" t="s">
        <v>674</v>
      </c>
      <c r="E18" s="183">
        <v>5</v>
      </c>
      <c r="F18" s="188"/>
      <c r="G18" s="189">
        <f>ROUND(E18*F18,2)</f>
        <v>0</v>
      </c>
      <c r="H18" s="189">
        <v>0</v>
      </c>
      <c r="I18" s="189">
        <f>ROUND(E18*H18,2)</f>
        <v>0</v>
      </c>
      <c r="J18" s="189">
        <v>0</v>
      </c>
      <c r="K18" s="189">
        <f>ROUND(E18*J18,2)</f>
        <v>0</v>
      </c>
      <c r="L18" s="190"/>
      <c r="M18" s="208" t="s">
        <v>171</v>
      </c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 t="s">
        <v>172</v>
      </c>
      <c r="AF18" s="165" t="s">
        <v>336</v>
      </c>
      <c r="AG18" s="165"/>
      <c r="AH18" s="165"/>
      <c r="AI18" s="165"/>
      <c r="AJ18" s="165"/>
      <c r="AK18" s="165"/>
      <c r="AL18" s="165"/>
      <c r="AM18" s="165">
        <v>21</v>
      </c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6"/>
      <c r="B19" s="176"/>
      <c r="C19" s="288"/>
      <c r="D19" s="289"/>
      <c r="E19" s="290"/>
      <c r="F19" s="291"/>
      <c r="G19" s="292"/>
      <c r="H19" s="189"/>
      <c r="I19" s="189"/>
      <c r="J19" s="189"/>
      <c r="K19" s="189"/>
      <c r="L19" s="190"/>
      <c r="M19" s="208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ht="22.5" outlineLevel="1" x14ac:dyDescent="0.2">
      <c r="A20" s="205">
        <v>6</v>
      </c>
      <c r="B20" s="175" t="s">
        <v>675</v>
      </c>
      <c r="C20" s="199" t="s">
        <v>667</v>
      </c>
      <c r="D20" s="179" t="s">
        <v>497</v>
      </c>
      <c r="E20" s="183">
        <v>1</v>
      </c>
      <c r="F20" s="188"/>
      <c r="G20" s="189">
        <f>ROUND(E20*F20,2)</f>
        <v>0</v>
      </c>
      <c r="H20" s="189">
        <v>0</v>
      </c>
      <c r="I20" s="189">
        <f>ROUND(E20*H20,2)</f>
        <v>0</v>
      </c>
      <c r="J20" s="189">
        <v>0</v>
      </c>
      <c r="K20" s="189">
        <f>ROUND(E20*J20,2)</f>
        <v>0</v>
      </c>
      <c r="L20" s="190"/>
      <c r="M20" s="208" t="s">
        <v>171</v>
      </c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172</v>
      </c>
      <c r="AF20" s="165" t="s">
        <v>336</v>
      </c>
      <c r="AG20" s="165"/>
      <c r="AH20" s="165"/>
      <c r="AI20" s="165"/>
      <c r="AJ20" s="165"/>
      <c r="AK20" s="165"/>
      <c r="AL20" s="165"/>
      <c r="AM20" s="165">
        <v>21</v>
      </c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6"/>
      <c r="B21" s="176"/>
      <c r="C21" s="288"/>
      <c r="D21" s="289"/>
      <c r="E21" s="290"/>
      <c r="F21" s="291"/>
      <c r="G21" s="292"/>
      <c r="H21" s="189"/>
      <c r="I21" s="189"/>
      <c r="J21" s="189"/>
      <c r="K21" s="189"/>
      <c r="L21" s="190"/>
      <c r="M21" s="208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5">
        <v>7</v>
      </c>
      <c r="B22" s="175" t="s">
        <v>676</v>
      </c>
      <c r="C22" s="199" t="s">
        <v>668</v>
      </c>
      <c r="D22" s="179" t="s">
        <v>497</v>
      </c>
      <c r="E22" s="183">
        <v>2</v>
      </c>
      <c r="F22" s="188"/>
      <c r="G22" s="189">
        <f>ROUND(E22*F22,2)</f>
        <v>0</v>
      </c>
      <c r="H22" s="189">
        <v>0</v>
      </c>
      <c r="I22" s="189">
        <f>ROUND(E22*H22,2)</f>
        <v>0</v>
      </c>
      <c r="J22" s="189">
        <v>0</v>
      </c>
      <c r="K22" s="189">
        <f>ROUND(E22*J22,2)</f>
        <v>0</v>
      </c>
      <c r="L22" s="190"/>
      <c r="M22" s="208" t="s">
        <v>171</v>
      </c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 t="s">
        <v>172</v>
      </c>
      <c r="AF22" s="165" t="s">
        <v>336</v>
      </c>
      <c r="AG22" s="165"/>
      <c r="AH22" s="165"/>
      <c r="AI22" s="165"/>
      <c r="AJ22" s="165"/>
      <c r="AK22" s="165"/>
      <c r="AL22" s="165"/>
      <c r="AM22" s="165">
        <v>21</v>
      </c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6"/>
      <c r="B23" s="176"/>
      <c r="C23" s="288"/>
      <c r="D23" s="289"/>
      <c r="E23" s="290"/>
      <c r="F23" s="291"/>
      <c r="G23" s="292"/>
      <c r="H23" s="189"/>
      <c r="I23" s="189"/>
      <c r="J23" s="189"/>
      <c r="K23" s="189"/>
      <c r="L23" s="190"/>
      <c r="M23" s="208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5">
        <v>8</v>
      </c>
      <c r="B24" s="175" t="s">
        <v>677</v>
      </c>
      <c r="C24" s="199" t="s">
        <v>669</v>
      </c>
      <c r="D24" s="179" t="s">
        <v>497</v>
      </c>
      <c r="E24" s="183">
        <v>5</v>
      </c>
      <c r="F24" s="188"/>
      <c r="G24" s="189">
        <f>ROUND(E24*F24,2)</f>
        <v>0</v>
      </c>
      <c r="H24" s="189">
        <v>0</v>
      </c>
      <c r="I24" s="189">
        <f>ROUND(E24*H24,2)</f>
        <v>0</v>
      </c>
      <c r="J24" s="189">
        <v>0</v>
      </c>
      <c r="K24" s="189">
        <f>ROUND(E24*J24,2)</f>
        <v>0</v>
      </c>
      <c r="L24" s="190"/>
      <c r="M24" s="208" t="s">
        <v>171</v>
      </c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172</v>
      </c>
      <c r="AF24" s="165" t="s">
        <v>336</v>
      </c>
      <c r="AG24" s="165"/>
      <c r="AH24" s="165"/>
      <c r="AI24" s="165"/>
      <c r="AJ24" s="165"/>
      <c r="AK24" s="165"/>
      <c r="AL24" s="165"/>
      <c r="AM24" s="165">
        <v>21</v>
      </c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6"/>
      <c r="B25" s="176"/>
      <c r="C25" s="288"/>
      <c r="D25" s="289"/>
      <c r="E25" s="290"/>
      <c r="F25" s="291"/>
      <c r="G25" s="292"/>
      <c r="H25" s="189"/>
      <c r="I25" s="189"/>
      <c r="J25" s="189"/>
      <c r="K25" s="189"/>
      <c r="L25" s="190"/>
      <c r="M25" s="208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5">
        <v>9</v>
      </c>
      <c r="B26" s="175" t="s">
        <v>678</v>
      </c>
      <c r="C26" s="199" t="s">
        <v>670</v>
      </c>
      <c r="D26" s="179" t="s">
        <v>497</v>
      </c>
      <c r="E26" s="183">
        <v>1</v>
      </c>
      <c r="F26" s="188"/>
      <c r="G26" s="189">
        <f>ROUND(E26*F26,2)</f>
        <v>0</v>
      </c>
      <c r="H26" s="189">
        <v>0</v>
      </c>
      <c r="I26" s="189">
        <f>ROUND(E26*H26,2)</f>
        <v>0</v>
      </c>
      <c r="J26" s="189">
        <v>0</v>
      </c>
      <c r="K26" s="189">
        <f>ROUND(E26*J26,2)</f>
        <v>0</v>
      </c>
      <c r="L26" s="190"/>
      <c r="M26" s="208" t="s">
        <v>171</v>
      </c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 t="s">
        <v>172</v>
      </c>
      <c r="AF26" s="165" t="s">
        <v>336</v>
      </c>
      <c r="AG26" s="165"/>
      <c r="AH26" s="165"/>
      <c r="AI26" s="165"/>
      <c r="AJ26" s="165"/>
      <c r="AK26" s="165"/>
      <c r="AL26" s="165"/>
      <c r="AM26" s="165">
        <v>21</v>
      </c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6"/>
      <c r="B27" s="176"/>
      <c r="C27" s="306" t="s">
        <v>671</v>
      </c>
      <c r="D27" s="307"/>
      <c r="E27" s="308"/>
      <c r="F27" s="309"/>
      <c r="G27" s="310"/>
      <c r="H27" s="189"/>
      <c r="I27" s="189"/>
      <c r="J27" s="189"/>
      <c r="K27" s="189"/>
      <c r="L27" s="190"/>
      <c r="M27" s="208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224" t="str">
        <f>C27</f>
        <v>Potrubí Flexo, vč. příslušenství:</v>
      </c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88"/>
      <c r="D28" s="289"/>
      <c r="E28" s="290"/>
      <c r="F28" s="291"/>
      <c r="G28" s="292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10</v>
      </c>
      <c r="B29" s="175" t="s">
        <v>679</v>
      </c>
      <c r="C29" s="199" t="s">
        <v>673</v>
      </c>
      <c r="D29" s="179" t="s">
        <v>674</v>
      </c>
      <c r="E29" s="183">
        <v>5</v>
      </c>
      <c r="F29" s="188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8" t="s">
        <v>171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172</v>
      </c>
      <c r="AF29" s="165" t="s">
        <v>336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88"/>
      <c r="D30" s="289"/>
      <c r="E30" s="290"/>
      <c r="F30" s="291"/>
      <c r="G30" s="292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ht="22.5" outlineLevel="1" x14ac:dyDescent="0.2">
      <c r="A31" s="205">
        <v>11</v>
      </c>
      <c r="B31" s="175" t="s">
        <v>680</v>
      </c>
      <c r="C31" s="199" t="s">
        <v>681</v>
      </c>
      <c r="D31" s="179" t="s">
        <v>497</v>
      </c>
      <c r="E31" s="183">
        <v>1</v>
      </c>
      <c r="F31" s="188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8" t="s">
        <v>171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172</v>
      </c>
      <c r="AF31" s="165" t="s">
        <v>336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88"/>
      <c r="D32" s="289"/>
      <c r="E32" s="290"/>
      <c r="F32" s="291"/>
      <c r="G32" s="292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12</v>
      </c>
      <c r="B33" s="175" t="s">
        <v>682</v>
      </c>
      <c r="C33" s="199" t="s">
        <v>668</v>
      </c>
      <c r="D33" s="179" t="s">
        <v>497</v>
      </c>
      <c r="E33" s="183">
        <v>2</v>
      </c>
      <c r="F33" s="188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336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88"/>
      <c r="D34" s="289"/>
      <c r="E34" s="290"/>
      <c r="F34" s="291"/>
      <c r="G34" s="292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13</v>
      </c>
      <c r="B35" s="175" t="s">
        <v>683</v>
      </c>
      <c r="C35" s="199" t="s">
        <v>669</v>
      </c>
      <c r="D35" s="179" t="s">
        <v>497</v>
      </c>
      <c r="E35" s="183">
        <v>6</v>
      </c>
      <c r="F35" s="188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336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88"/>
      <c r="D36" s="289"/>
      <c r="E36" s="290"/>
      <c r="F36" s="291"/>
      <c r="G36" s="292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14</v>
      </c>
      <c r="B37" s="175" t="s">
        <v>684</v>
      </c>
      <c r="C37" s="199" t="s">
        <v>670</v>
      </c>
      <c r="D37" s="179" t="s">
        <v>497</v>
      </c>
      <c r="E37" s="183">
        <v>1</v>
      </c>
      <c r="F37" s="188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8" t="s">
        <v>171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172</v>
      </c>
      <c r="AF37" s="165" t="s">
        <v>336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306" t="s">
        <v>671</v>
      </c>
      <c r="D38" s="307"/>
      <c r="E38" s="308"/>
      <c r="F38" s="309"/>
      <c r="G38" s="310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224" t="str">
        <f>C38</f>
        <v>Potrubí Flexo, vč. příslušenství:</v>
      </c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6"/>
      <c r="B39" s="176"/>
      <c r="C39" s="288"/>
      <c r="D39" s="289"/>
      <c r="E39" s="290"/>
      <c r="F39" s="291"/>
      <c r="G39" s="292"/>
      <c r="H39" s="189"/>
      <c r="I39" s="189"/>
      <c r="J39" s="189"/>
      <c r="K39" s="189"/>
      <c r="L39" s="190"/>
      <c r="M39" s="208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5">
        <v>15</v>
      </c>
      <c r="B40" s="175" t="s">
        <v>685</v>
      </c>
      <c r="C40" s="199" t="s">
        <v>673</v>
      </c>
      <c r="D40" s="179" t="s">
        <v>674</v>
      </c>
      <c r="E40" s="183">
        <v>6</v>
      </c>
      <c r="F40" s="188"/>
      <c r="G40" s="189">
        <f>ROUND(E40*F40,2)</f>
        <v>0</v>
      </c>
      <c r="H40" s="189">
        <v>0</v>
      </c>
      <c r="I40" s="189">
        <f>ROUND(E40*H40,2)</f>
        <v>0</v>
      </c>
      <c r="J40" s="189">
        <v>0</v>
      </c>
      <c r="K40" s="189">
        <f>ROUND(E40*J40,2)</f>
        <v>0</v>
      </c>
      <c r="L40" s="190"/>
      <c r="M40" s="208" t="s">
        <v>171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172</v>
      </c>
      <c r="AF40" s="165" t="s">
        <v>336</v>
      </c>
      <c r="AG40" s="165"/>
      <c r="AH40" s="165"/>
      <c r="AI40" s="165"/>
      <c r="AJ40" s="165"/>
      <c r="AK40" s="165"/>
      <c r="AL40" s="165"/>
      <c r="AM40" s="165">
        <v>21</v>
      </c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6"/>
      <c r="B41" s="176"/>
      <c r="C41" s="288"/>
      <c r="D41" s="289"/>
      <c r="E41" s="290"/>
      <c r="F41" s="291"/>
      <c r="G41" s="292"/>
      <c r="H41" s="189"/>
      <c r="I41" s="189"/>
      <c r="J41" s="189"/>
      <c r="K41" s="189"/>
      <c r="L41" s="190"/>
      <c r="M41" s="208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ht="22.5" outlineLevel="1" x14ac:dyDescent="0.2">
      <c r="A42" s="205">
        <v>16</v>
      </c>
      <c r="B42" s="175" t="s">
        <v>686</v>
      </c>
      <c r="C42" s="199" t="s">
        <v>681</v>
      </c>
      <c r="D42" s="179" t="s">
        <v>497</v>
      </c>
      <c r="E42" s="183">
        <v>1</v>
      </c>
      <c r="F42" s="188"/>
      <c r="G42" s="189">
        <f>ROUND(E42*F42,2)</f>
        <v>0</v>
      </c>
      <c r="H42" s="189">
        <v>0</v>
      </c>
      <c r="I42" s="189">
        <f>ROUND(E42*H42,2)</f>
        <v>0</v>
      </c>
      <c r="J42" s="189">
        <v>0</v>
      </c>
      <c r="K42" s="189">
        <f>ROUND(E42*J42,2)</f>
        <v>0</v>
      </c>
      <c r="L42" s="190"/>
      <c r="M42" s="208" t="s">
        <v>171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172</v>
      </c>
      <c r="AF42" s="165" t="s">
        <v>336</v>
      </c>
      <c r="AG42" s="165"/>
      <c r="AH42" s="165"/>
      <c r="AI42" s="165"/>
      <c r="AJ42" s="165"/>
      <c r="AK42" s="165"/>
      <c r="AL42" s="165"/>
      <c r="AM42" s="165">
        <v>21</v>
      </c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6"/>
      <c r="B43" s="176"/>
      <c r="C43" s="288"/>
      <c r="D43" s="289"/>
      <c r="E43" s="290"/>
      <c r="F43" s="291"/>
      <c r="G43" s="292"/>
      <c r="H43" s="189"/>
      <c r="I43" s="189"/>
      <c r="J43" s="189"/>
      <c r="K43" s="189"/>
      <c r="L43" s="190"/>
      <c r="M43" s="208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5">
        <v>17</v>
      </c>
      <c r="B44" s="175" t="s">
        <v>687</v>
      </c>
      <c r="C44" s="199" t="s">
        <v>668</v>
      </c>
      <c r="D44" s="179" t="s">
        <v>497</v>
      </c>
      <c r="E44" s="183">
        <v>2</v>
      </c>
      <c r="F44" s="188"/>
      <c r="G44" s="189">
        <f>ROUND(E44*F44,2)</f>
        <v>0</v>
      </c>
      <c r="H44" s="189">
        <v>0</v>
      </c>
      <c r="I44" s="189">
        <f>ROUND(E44*H44,2)</f>
        <v>0</v>
      </c>
      <c r="J44" s="189">
        <v>0</v>
      </c>
      <c r="K44" s="189">
        <f>ROUND(E44*J44,2)</f>
        <v>0</v>
      </c>
      <c r="L44" s="190"/>
      <c r="M44" s="208" t="s">
        <v>171</v>
      </c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172</v>
      </c>
      <c r="AF44" s="165" t="s">
        <v>336</v>
      </c>
      <c r="AG44" s="165"/>
      <c r="AH44" s="165"/>
      <c r="AI44" s="165"/>
      <c r="AJ44" s="165"/>
      <c r="AK44" s="165"/>
      <c r="AL44" s="165"/>
      <c r="AM44" s="165">
        <v>21</v>
      </c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6"/>
      <c r="B45" s="176"/>
      <c r="C45" s="288"/>
      <c r="D45" s="289"/>
      <c r="E45" s="290"/>
      <c r="F45" s="291"/>
      <c r="G45" s="292"/>
      <c r="H45" s="189"/>
      <c r="I45" s="189"/>
      <c r="J45" s="189"/>
      <c r="K45" s="189"/>
      <c r="L45" s="190"/>
      <c r="M45" s="208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5">
        <v>18</v>
      </c>
      <c r="B46" s="175" t="s">
        <v>688</v>
      </c>
      <c r="C46" s="199" t="s">
        <v>669</v>
      </c>
      <c r="D46" s="179" t="s">
        <v>497</v>
      </c>
      <c r="E46" s="183">
        <v>6</v>
      </c>
      <c r="F46" s="188"/>
      <c r="G46" s="189">
        <f>ROUND(E46*F46,2)</f>
        <v>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8" t="s">
        <v>171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172</v>
      </c>
      <c r="AF46" s="165" t="s">
        <v>336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6"/>
      <c r="B47" s="176"/>
      <c r="C47" s="288"/>
      <c r="D47" s="289"/>
      <c r="E47" s="290"/>
      <c r="F47" s="291"/>
      <c r="G47" s="292"/>
      <c r="H47" s="189"/>
      <c r="I47" s="189"/>
      <c r="J47" s="189"/>
      <c r="K47" s="189"/>
      <c r="L47" s="190"/>
      <c r="M47" s="208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5">
        <v>19</v>
      </c>
      <c r="B48" s="175" t="s">
        <v>689</v>
      </c>
      <c r="C48" s="199" t="s">
        <v>670</v>
      </c>
      <c r="D48" s="179" t="s">
        <v>497</v>
      </c>
      <c r="E48" s="183">
        <v>1</v>
      </c>
      <c r="F48" s="188"/>
      <c r="G48" s="189">
        <f>ROUND(E48*F48,2)</f>
        <v>0</v>
      </c>
      <c r="H48" s="189">
        <v>0</v>
      </c>
      <c r="I48" s="189">
        <f>ROUND(E48*H48,2)</f>
        <v>0</v>
      </c>
      <c r="J48" s="189">
        <v>0</v>
      </c>
      <c r="K48" s="189">
        <f>ROUND(E48*J48,2)</f>
        <v>0</v>
      </c>
      <c r="L48" s="190"/>
      <c r="M48" s="208" t="s">
        <v>171</v>
      </c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172</v>
      </c>
      <c r="AF48" s="165" t="s">
        <v>336</v>
      </c>
      <c r="AG48" s="165"/>
      <c r="AH48" s="165"/>
      <c r="AI48" s="165"/>
      <c r="AJ48" s="165"/>
      <c r="AK48" s="165"/>
      <c r="AL48" s="165"/>
      <c r="AM48" s="165">
        <v>21</v>
      </c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176"/>
      <c r="C49" s="306" t="s">
        <v>671</v>
      </c>
      <c r="D49" s="307"/>
      <c r="E49" s="308"/>
      <c r="F49" s="309"/>
      <c r="G49" s="310"/>
      <c r="H49" s="189"/>
      <c r="I49" s="189"/>
      <c r="J49" s="189"/>
      <c r="K49" s="189"/>
      <c r="L49" s="190"/>
      <c r="M49" s="208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224" t="str">
        <f>C49</f>
        <v>Potrubí Flexo, vč. příslušenství:</v>
      </c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88"/>
      <c r="D50" s="289"/>
      <c r="E50" s="290"/>
      <c r="F50" s="291"/>
      <c r="G50" s="292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20</v>
      </c>
      <c r="B51" s="175" t="s">
        <v>690</v>
      </c>
      <c r="C51" s="199" t="s">
        <v>673</v>
      </c>
      <c r="D51" s="179" t="s">
        <v>674</v>
      </c>
      <c r="E51" s="183">
        <v>6</v>
      </c>
      <c r="F51" s="188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336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306" t="s">
        <v>691</v>
      </c>
      <c r="D52" s="307"/>
      <c r="E52" s="308"/>
      <c r="F52" s="309"/>
      <c r="G52" s="310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224" t="str">
        <f>C52</f>
        <v>Potrubí SPIRO z pozinkovaného plechu, vč. 30% tvarovek , vč. Příslušenství (pro zařízení EF 1.01- EF4.01):</v>
      </c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6"/>
      <c r="B53" s="176"/>
      <c r="C53" s="288"/>
      <c r="D53" s="289"/>
      <c r="E53" s="290"/>
      <c r="F53" s="291"/>
      <c r="G53" s="292"/>
      <c r="H53" s="189"/>
      <c r="I53" s="189"/>
      <c r="J53" s="189"/>
      <c r="K53" s="189"/>
      <c r="L53" s="190"/>
      <c r="M53" s="208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5">
        <v>21</v>
      </c>
      <c r="B54" s="175" t="s">
        <v>692</v>
      </c>
      <c r="C54" s="199" t="s">
        <v>673</v>
      </c>
      <c r="D54" s="179" t="s">
        <v>674</v>
      </c>
      <c r="E54" s="183">
        <v>25</v>
      </c>
      <c r="F54" s="188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8" t="s">
        <v>171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172</v>
      </c>
      <c r="AF54" s="165" t="s">
        <v>336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6"/>
      <c r="B55" s="176"/>
      <c r="C55" s="288"/>
      <c r="D55" s="289"/>
      <c r="E55" s="290"/>
      <c r="F55" s="291"/>
      <c r="G55" s="292"/>
      <c r="H55" s="189"/>
      <c r="I55" s="189"/>
      <c r="J55" s="189"/>
      <c r="K55" s="189"/>
      <c r="L55" s="190"/>
      <c r="M55" s="208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5">
        <v>22</v>
      </c>
      <c r="B56" s="175" t="s">
        <v>693</v>
      </c>
      <c r="C56" s="199" t="s">
        <v>694</v>
      </c>
      <c r="D56" s="179" t="s">
        <v>674</v>
      </c>
      <c r="E56" s="183">
        <v>5</v>
      </c>
      <c r="F56" s="188"/>
      <c r="G56" s="189">
        <f>ROUND(E56*F56,2)</f>
        <v>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8" t="s">
        <v>171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172</v>
      </c>
      <c r="AF56" s="165" t="s">
        <v>336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6"/>
      <c r="B57" s="176"/>
      <c r="C57" s="288"/>
      <c r="D57" s="289"/>
      <c r="E57" s="290"/>
      <c r="F57" s="291"/>
      <c r="G57" s="292"/>
      <c r="H57" s="189"/>
      <c r="I57" s="189"/>
      <c r="J57" s="189"/>
      <c r="K57" s="189"/>
      <c r="L57" s="190"/>
      <c r="M57" s="208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5">
        <v>23</v>
      </c>
      <c r="B58" s="175" t="s">
        <v>695</v>
      </c>
      <c r="C58" s="199" t="s">
        <v>696</v>
      </c>
      <c r="D58" s="179" t="s">
        <v>674</v>
      </c>
      <c r="E58" s="183">
        <v>30</v>
      </c>
      <c r="F58" s="188"/>
      <c r="G58" s="189">
        <f>ROUND(E58*F58,2)</f>
        <v>0</v>
      </c>
      <c r="H58" s="189">
        <v>0</v>
      </c>
      <c r="I58" s="189">
        <f>ROUND(E58*H58,2)</f>
        <v>0</v>
      </c>
      <c r="J58" s="189">
        <v>0</v>
      </c>
      <c r="K58" s="189">
        <f>ROUND(E58*J58,2)</f>
        <v>0</v>
      </c>
      <c r="L58" s="190"/>
      <c r="M58" s="208" t="s">
        <v>171</v>
      </c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172</v>
      </c>
      <c r="AF58" s="165" t="s">
        <v>336</v>
      </c>
      <c r="AG58" s="165"/>
      <c r="AH58" s="165"/>
      <c r="AI58" s="165"/>
      <c r="AJ58" s="165"/>
      <c r="AK58" s="165"/>
      <c r="AL58" s="165"/>
      <c r="AM58" s="165">
        <v>21</v>
      </c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6"/>
      <c r="B59" s="176"/>
      <c r="C59" s="288"/>
      <c r="D59" s="289"/>
      <c r="E59" s="290"/>
      <c r="F59" s="291"/>
      <c r="G59" s="292"/>
      <c r="H59" s="189"/>
      <c r="I59" s="189"/>
      <c r="J59" s="189"/>
      <c r="K59" s="189"/>
      <c r="L59" s="190"/>
      <c r="M59" s="208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5">
        <v>24</v>
      </c>
      <c r="B60" s="175" t="s">
        <v>697</v>
      </c>
      <c r="C60" s="199" t="s">
        <v>698</v>
      </c>
      <c r="D60" s="179" t="s">
        <v>674</v>
      </c>
      <c r="E60" s="183">
        <v>1</v>
      </c>
      <c r="F60" s="188"/>
      <c r="G60" s="189">
        <f>ROUND(E60*F60,2)</f>
        <v>0</v>
      </c>
      <c r="H60" s="189">
        <v>0</v>
      </c>
      <c r="I60" s="189">
        <f>ROUND(E60*H60,2)</f>
        <v>0</v>
      </c>
      <c r="J60" s="189">
        <v>0</v>
      </c>
      <c r="K60" s="189">
        <f>ROUND(E60*J60,2)</f>
        <v>0</v>
      </c>
      <c r="L60" s="190"/>
      <c r="M60" s="208" t="s">
        <v>171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172</v>
      </c>
      <c r="AF60" s="165" t="s">
        <v>336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6"/>
      <c r="B61" s="176"/>
      <c r="C61" s="288"/>
      <c r="D61" s="289"/>
      <c r="E61" s="290"/>
      <c r="F61" s="291"/>
      <c r="G61" s="292"/>
      <c r="H61" s="189"/>
      <c r="I61" s="189"/>
      <c r="J61" s="189"/>
      <c r="K61" s="189"/>
      <c r="L61" s="190"/>
      <c r="M61" s="208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5">
        <v>25</v>
      </c>
      <c r="B62" s="175" t="s">
        <v>699</v>
      </c>
      <c r="C62" s="199" t="s">
        <v>700</v>
      </c>
      <c r="D62" s="179" t="s">
        <v>497</v>
      </c>
      <c r="E62" s="183">
        <v>2</v>
      </c>
      <c r="F62" s="188"/>
      <c r="G62" s="189">
        <f>ROUND(E62*F62,2)</f>
        <v>0</v>
      </c>
      <c r="H62" s="189">
        <v>0</v>
      </c>
      <c r="I62" s="189">
        <f>ROUND(E62*H62,2)</f>
        <v>0</v>
      </c>
      <c r="J62" s="189">
        <v>0</v>
      </c>
      <c r="K62" s="189">
        <f>ROUND(E62*J62,2)</f>
        <v>0</v>
      </c>
      <c r="L62" s="190"/>
      <c r="M62" s="208" t="s">
        <v>171</v>
      </c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172</v>
      </c>
      <c r="AF62" s="165" t="s">
        <v>336</v>
      </c>
      <c r="AG62" s="165"/>
      <c r="AH62" s="165"/>
      <c r="AI62" s="165"/>
      <c r="AJ62" s="165"/>
      <c r="AK62" s="165"/>
      <c r="AL62" s="165"/>
      <c r="AM62" s="165">
        <v>21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6"/>
      <c r="B63" s="176"/>
      <c r="C63" s="288"/>
      <c r="D63" s="289"/>
      <c r="E63" s="290"/>
      <c r="F63" s="291"/>
      <c r="G63" s="292"/>
      <c r="H63" s="189"/>
      <c r="I63" s="189"/>
      <c r="J63" s="189"/>
      <c r="K63" s="189"/>
      <c r="L63" s="190"/>
      <c r="M63" s="208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ht="22.5" outlineLevel="1" x14ac:dyDescent="0.2">
      <c r="A64" s="205">
        <v>26</v>
      </c>
      <c r="B64" s="175" t="s">
        <v>701</v>
      </c>
      <c r="C64" s="199" t="s">
        <v>702</v>
      </c>
      <c r="D64" s="179" t="s">
        <v>206</v>
      </c>
      <c r="E64" s="183">
        <v>2</v>
      </c>
      <c r="F64" s="188"/>
      <c r="G64" s="189">
        <f>ROUND(E64*F64,2)</f>
        <v>0</v>
      </c>
      <c r="H64" s="189">
        <v>0</v>
      </c>
      <c r="I64" s="189">
        <f>ROUND(E64*H64,2)</f>
        <v>0</v>
      </c>
      <c r="J64" s="189">
        <v>0</v>
      </c>
      <c r="K64" s="189">
        <f>ROUND(E64*J64,2)</f>
        <v>0</v>
      </c>
      <c r="L64" s="190"/>
      <c r="M64" s="208" t="s">
        <v>171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172</v>
      </c>
      <c r="AF64" s="165" t="s">
        <v>336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6"/>
      <c r="B65" s="176"/>
      <c r="C65" s="288"/>
      <c r="D65" s="289"/>
      <c r="E65" s="290"/>
      <c r="F65" s="291"/>
      <c r="G65" s="292"/>
      <c r="H65" s="189"/>
      <c r="I65" s="189"/>
      <c r="J65" s="189"/>
      <c r="K65" s="189"/>
      <c r="L65" s="190"/>
      <c r="M65" s="208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ht="22.5" outlineLevel="1" x14ac:dyDescent="0.2">
      <c r="A66" s="205">
        <v>27</v>
      </c>
      <c r="B66" s="175" t="s">
        <v>703</v>
      </c>
      <c r="C66" s="199" t="s">
        <v>704</v>
      </c>
      <c r="D66" s="179" t="s">
        <v>206</v>
      </c>
      <c r="E66" s="183">
        <v>10</v>
      </c>
      <c r="F66" s="188"/>
      <c r="G66" s="189">
        <f>ROUND(E66*F66,2)</f>
        <v>0</v>
      </c>
      <c r="H66" s="189">
        <v>0</v>
      </c>
      <c r="I66" s="189">
        <f>ROUND(E66*H66,2)</f>
        <v>0</v>
      </c>
      <c r="J66" s="189">
        <v>0</v>
      </c>
      <c r="K66" s="189">
        <f>ROUND(E66*J66,2)</f>
        <v>0</v>
      </c>
      <c r="L66" s="190"/>
      <c r="M66" s="208" t="s">
        <v>171</v>
      </c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172</v>
      </c>
      <c r="AF66" s="165" t="s">
        <v>336</v>
      </c>
      <c r="AG66" s="165"/>
      <c r="AH66" s="165"/>
      <c r="AI66" s="165"/>
      <c r="AJ66" s="165"/>
      <c r="AK66" s="165"/>
      <c r="AL66" s="165"/>
      <c r="AM66" s="165">
        <v>21</v>
      </c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6"/>
      <c r="B67" s="176"/>
      <c r="C67" s="288"/>
      <c r="D67" s="289"/>
      <c r="E67" s="290"/>
      <c r="F67" s="291"/>
      <c r="G67" s="292"/>
      <c r="H67" s="189"/>
      <c r="I67" s="189"/>
      <c r="J67" s="189"/>
      <c r="K67" s="189"/>
      <c r="L67" s="190"/>
      <c r="M67" s="208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5">
        <v>28</v>
      </c>
      <c r="B68" s="175" t="s">
        <v>705</v>
      </c>
      <c r="C68" s="199" t="s">
        <v>706</v>
      </c>
      <c r="D68" s="179" t="s">
        <v>590</v>
      </c>
      <c r="E68" s="183">
        <v>1</v>
      </c>
      <c r="F68" s="188"/>
      <c r="G68" s="189">
        <f>ROUND(E68*F68,2)</f>
        <v>0</v>
      </c>
      <c r="H68" s="189">
        <v>0</v>
      </c>
      <c r="I68" s="189">
        <f>ROUND(E68*H68,2)</f>
        <v>0</v>
      </c>
      <c r="J68" s="189">
        <v>0</v>
      </c>
      <c r="K68" s="189">
        <f>ROUND(E68*J68,2)</f>
        <v>0</v>
      </c>
      <c r="L68" s="190"/>
      <c r="M68" s="208" t="s">
        <v>171</v>
      </c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172</v>
      </c>
      <c r="AF68" s="165" t="s">
        <v>336</v>
      </c>
      <c r="AG68" s="165"/>
      <c r="AH68" s="165"/>
      <c r="AI68" s="165"/>
      <c r="AJ68" s="165"/>
      <c r="AK68" s="165"/>
      <c r="AL68" s="165"/>
      <c r="AM68" s="165">
        <v>21</v>
      </c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6"/>
      <c r="B69" s="176"/>
      <c r="C69" s="288"/>
      <c r="D69" s="289"/>
      <c r="E69" s="290"/>
      <c r="F69" s="291"/>
      <c r="G69" s="292"/>
      <c r="H69" s="189"/>
      <c r="I69" s="189"/>
      <c r="J69" s="189"/>
      <c r="K69" s="189"/>
      <c r="L69" s="190"/>
      <c r="M69" s="208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5">
        <v>29</v>
      </c>
      <c r="B70" s="175" t="s">
        <v>707</v>
      </c>
      <c r="C70" s="199" t="s">
        <v>708</v>
      </c>
      <c r="D70" s="179" t="s">
        <v>590</v>
      </c>
      <c r="E70" s="183">
        <v>1</v>
      </c>
      <c r="F70" s="188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8" t="s">
        <v>171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172</v>
      </c>
      <c r="AF70" s="165" t="s">
        <v>336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6"/>
      <c r="C71" s="288"/>
      <c r="D71" s="289"/>
      <c r="E71" s="290"/>
      <c r="F71" s="291"/>
      <c r="G71" s="292"/>
      <c r="H71" s="189"/>
      <c r="I71" s="189"/>
      <c r="J71" s="189"/>
      <c r="K71" s="189"/>
      <c r="L71" s="190"/>
      <c r="M71" s="208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5">
        <v>30</v>
      </c>
      <c r="B72" s="175" t="s">
        <v>709</v>
      </c>
      <c r="C72" s="199" t="s">
        <v>710</v>
      </c>
      <c r="D72" s="179" t="s">
        <v>590</v>
      </c>
      <c r="E72" s="183">
        <v>1</v>
      </c>
      <c r="F72" s="188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8" t="s">
        <v>171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172</v>
      </c>
      <c r="AF72" s="165" t="s">
        <v>336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6"/>
      <c r="C73" s="288"/>
      <c r="D73" s="289"/>
      <c r="E73" s="290"/>
      <c r="F73" s="291"/>
      <c r="G73" s="292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ht="22.5" outlineLevel="1" x14ac:dyDescent="0.2">
      <c r="A74" s="205">
        <v>31</v>
      </c>
      <c r="B74" s="175" t="s">
        <v>711</v>
      </c>
      <c r="C74" s="199" t="s">
        <v>712</v>
      </c>
      <c r="D74" s="179" t="s">
        <v>497</v>
      </c>
      <c r="E74" s="183">
        <v>1</v>
      </c>
      <c r="F74" s="188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8" t="s">
        <v>171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172</v>
      </c>
      <c r="AF74" s="165" t="s">
        <v>336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6"/>
      <c r="C75" s="288"/>
      <c r="D75" s="289"/>
      <c r="E75" s="290"/>
      <c r="F75" s="291"/>
      <c r="G75" s="292"/>
      <c r="H75" s="189"/>
      <c r="I75" s="189"/>
      <c r="J75" s="189"/>
      <c r="K75" s="189"/>
      <c r="L75" s="190"/>
      <c r="M75" s="208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ht="22.5" outlineLevel="1" x14ac:dyDescent="0.2">
      <c r="A76" s="205">
        <v>32</v>
      </c>
      <c r="B76" s="175" t="s">
        <v>713</v>
      </c>
      <c r="C76" s="199" t="s">
        <v>712</v>
      </c>
      <c r="D76" s="179" t="s">
        <v>497</v>
      </c>
      <c r="E76" s="183">
        <v>1</v>
      </c>
      <c r="F76" s="188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8" t="s">
        <v>171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172</v>
      </c>
      <c r="AF76" s="165" t="s">
        <v>336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88"/>
      <c r="D77" s="289"/>
      <c r="E77" s="290"/>
      <c r="F77" s="291"/>
      <c r="G77" s="292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ht="22.5" outlineLevel="1" x14ac:dyDescent="0.2">
      <c r="A78" s="205">
        <v>33</v>
      </c>
      <c r="B78" s="175" t="s">
        <v>714</v>
      </c>
      <c r="C78" s="199" t="s">
        <v>712</v>
      </c>
      <c r="D78" s="179" t="s">
        <v>497</v>
      </c>
      <c r="E78" s="183">
        <v>1</v>
      </c>
      <c r="F78" s="188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336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88"/>
      <c r="D79" s="289"/>
      <c r="E79" s="290"/>
      <c r="F79" s="291"/>
      <c r="G79" s="292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ht="22.5" outlineLevel="1" x14ac:dyDescent="0.2">
      <c r="A80" s="205">
        <v>34</v>
      </c>
      <c r="B80" s="175" t="s">
        <v>715</v>
      </c>
      <c r="C80" s="199" t="s">
        <v>712</v>
      </c>
      <c r="D80" s="179" t="s">
        <v>497</v>
      </c>
      <c r="E80" s="183">
        <v>1</v>
      </c>
      <c r="F80" s="188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8" t="s">
        <v>171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172</v>
      </c>
      <c r="AF80" s="165" t="s">
        <v>336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6"/>
      <c r="C81" s="288"/>
      <c r="D81" s="289"/>
      <c r="E81" s="290"/>
      <c r="F81" s="291"/>
      <c r="G81" s="292"/>
      <c r="H81" s="189"/>
      <c r="I81" s="189"/>
      <c r="J81" s="189"/>
      <c r="K81" s="189"/>
      <c r="L81" s="190"/>
      <c r="M81" s="208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ht="22.5" outlineLevel="1" x14ac:dyDescent="0.2">
      <c r="A82" s="205">
        <v>35</v>
      </c>
      <c r="B82" s="175" t="s">
        <v>716</v>
      </c>
      <c r="C82" s="199" t="s">
        <v>712</v>
      </c>
      <c r="D82" s="179" t="s">
        <v>497</v>
      </c>
      <c r="E82" s="183">
        <v>1</v>
      </c>
      <c r="F82" s="188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8" t="s">
        <v>171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172</v>
      </c>
      <c r="AF82" s="165" t="s">
        <v>336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88"/>
      <c r="D83" s="289"/>
      <c r="E83" s="290"/>
      <c r="F83" s="291"/>
      <c r="G83" s="292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ht="22.5" outlineLevel="1" x14ac:dyDescent="0.2">
      <c r="A84" s="205">
        <v>36</v>
      </c>
      <c r="B84" s="175" t="s">
        <v>717</v>
      </c>
      <c r="C84" s="199" t="s">
        <v>712</v>
      </c>
      <c r="D84" s="179" t="s">
        <v>497</v>
      </c>
      <c r="E84" s="183">
        <v>1</v>
      </c>
      <c r="F84" s="188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336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306" t="s">
        <v>718</v>
      </c>
      <c r="D85" s="307"/>
      <c r="E85" s="308"/>
      <c r="F85" s="309"/>
      <c r="G85" s="310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224" t="str">
        <f>C85</f>
        <v>Potrubí SPIRO z pozinkovaného plechu, vč. 30% tvarovek , vč. příslušenství:</v>
      </c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6"/>
      <c r="B86" s="176"/>
      <c r="C86" s="288"/>
      <c r="D86" s="289"/>
      <c r="E86" s="290"/>
      <c r="F86" s="291"/>
      <c r="G86" s="292"/>
      <c r="H86" s="189"/>
      <c r="I86" s="189"/>
      <c r="J86" s="189"/>
      <c r="K86" s="189"/>
      <c r="L86" s="190"/>
      <c r="M86" s="208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5">
        <v>37</v>
      </c>
      <c r="B87" s="175" t="s">
        <v>719</v>
      </c>
      <c r="C87" s="199" t="s">
        <v>673</v>
      </c>
      <c r="D87" s="179" t="s">
        <v>674</v>
      </c>
      <c r="E87" s="183">
        <v>20</v>
      </c>
      <c r="F87" s="188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8" t="s">
        <v>171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172</v>
      </c>
      <c r="AF87" s="165" t="s">
        <v>336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6"/>
      <c r="B88" s="176"/>
      <c r="C88" s="288"/>
      <c r="D88" s="289"/>
      <c r="E88" s="290"/>
      <c r="F88" s="291"/>
      <c r="G88" s="292"/>
      <c r="H88" s="189"/>
      <c r="I88" s="189"/>
      <c r="J88" s="189"/>
      <c r="K88" s="189"/>
      <c r="L88" s="190"/>
      <c r="M88" s="208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5">
        <v>38</v>
      </c>
      <c r="B89" s="175" t="s">
        <v>720</v>
      </c>
      <c r="C89" s="199" t="s">
        <v>694</v>
      </c>
      <c r="D89" s="179" t="s">
        <v>674</v>
      </c>
      <c r="E89" s="183">
        <v>1</v>
      </c>
      <c r="F89" s="188"/>
      <c r="G89" s="189">
        <f>ROUND(E89*F89,2)</f>
        <v>0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8" t="s">
        <v>171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172</v>
      </c>
      <c r="AF89" s="165" t="s">
        <v>336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6"/>
      <c r="B90" s="176"/>
      <c r="C90" s="288"/>
      <c r="D90" s="289"/>
      <c r="E90" s="290"/>
      <c r="F90" s="291"/>
      <c r="G90" s="292"/>
      <c r="H90" s="189"/>
      <c r="I90" s="189"/>
      <c r="J90" s="189"/>
      <c r="K90" s="189"/>
      <c r="L90" s="190"/>
      <c r="M90" s="208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5">
        <v>39</v>
      </c>
      <c r="B91" s="175" t="s">
        <v>721</v>
      </c>
      <c r="C91" s="199" t="s">
        <v>722</v>
      </c>
      <c r="D91" s="179" t="s">
        <v>674</v>
      </c>
      <c r="E91" s="183">
        <v>1</v>
      </c>
      <c r="F91" s="188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8" t="s">
        <v>171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172</v>
      </c>
      <c r="AF91" s="165" t="s">
        <v>336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6"/>
      <c r="C92" s="288"/>
      <c r="D92" s="289"/>
      <c r="E92" s="290"/>
      <c r="F92" s="291"/>
      <c r="G92" s="292"/>
      <c r="H92" s="189"/>
      <c r="I92" s="189"/>
      <c r="J92" s="189"/>
      <c r="K92" s="189"/>
      <c r="L92" s="190"/>
      <c r="M92" s="208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5">
        <v>40</v>
      </c>
      <c r="B93" s="175" t="s">
        <v>723</v>
      </c>
      <c r="C93" s="199" t="s">
        <v>724</v>
      </c>
      <c r="D93" s="179" t="s">
        <v>590</v>
      </c>
      <c r="E93" s="183">
        <v>1</v>
      </c>
      <c r="F93" s="188"/>
      <c r="G93" s="189">
        <f>ROUND(E93*F93,2)</f>
        <v>0</v>
      </c>
      <c r="H93" s="189">
        <v>0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8" t="s">
        <v>171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172</v>
      </c>
      <c r="AF93" s="165" t="s">
        <v>336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6"/>
      <c r="C94" s="288"/>
      <c r="D94" s="289"/>
      <c r="E94" s="290"/>
      <c r="F94" s="291"/>
      <c r="G94" s="292"/>
      <c r="H94" s="189"/>
      <c r="I94" s="189"/>
      <c r="J94" s="189"/>
      <c r="K94" s="189"/>
      <c r="L94" s="190"/>
      <c r="M94" s="208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5">
        <v>41</v>
      </c>
      <c r="B95" s="175" t="s">
        <v>725</v>
      </c>
      <c r="C95" s="199" t="s">
        <v>708</v>
      </c>
      <c r="D95" s="179" t="s">
        <v>590</v>
      </c>
      <c r="E95" s="183">
        <v>1</v>
      </c>
      <c r="F95" s="188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8" t="s">
        <v>171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172</v>
      </c>
      <c r="AF95" s="165" t="s">
        <v>336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6"/>
      <c r="C96" s="288"/>
      <c r="D96" s="289"/>
      <c r="E96" s="290"/>
      <c r="F96" s="291"/>
      <c r="G96" s="292"/>
      <c r="H96" s="189"/>
      <c r="I96" s="189"/>
      <c r="J96" s="189"/>
      <c r="K96" s="189"/>
      <c r="L96" s="190"/>
      <c r="M96" s="208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42</v>
      </c>
      <c r="B97" s="175" t="s">
        <v>726</v>
      </c>
      <c r="C97" s="199" t="s">
        <v>710</v>
      </c>
      <c r="D97" s="179" t="s">
        <v>590</v>
      </c>
      <c r="E97" s="183">
        <v>1</v>
      </c>
      <c r="F97" s="188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8" t="s">
        <v>171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172</v>
      </c>
      <c r="AF97" s="165" t="s">
        <v>336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6"/>
      <c r="C98" s="288"/>
      <c r="D98" s="289"/>
      <c r="E98" s="290"/>
      <c r="F98" s="291"/>
      <c r="G98" s="292"/>
      <c r="H98" s="189"/>
      <c r="I98" s="189"/>
      <c r="J98" s="189"/>
      <c r="K98" s="189"/>
      <c r="L98" s="190"/>
      <c r="M98" s="208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43</v>
      </c>
      <c r="B99" s="175" t="s">
        <v>727</v>
      </c>
      <c r="C99" s="199" t="s">
        <v>728</v>
      </c>
      <c r="D99" s="179" t="s">
        <v>590</v>
      </c>
      <c r="E99" s="183">
        <v>1</v>
      </c>
      <c r="F99" s="188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8" t="s">
        <v>171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172</v>
      </c>
      <c r="AF99" s="165" t="s">
        <v>336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ht="13.5" outlineLevel="1" thickBot="1" x14ac:dyDescent="0.25">
      <c r="A100" s="216"/>
      <c r="B100" s="217"/>
      <c r="C100" s="301"/>
      <c r="D100" s="302"/>
      <c r="E100" s="303"/>
      <c r="F100" s="304"/>
      <c r="G100" s="305"/>
      <c r="H100" s="218"/>
      <c r="I100" s="218"/>
      <c r="J100" s="218"/>
      <c r="K100" s="218"/>
      <c r="L100" s="219"/>
      <c r="M100" s="220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x14ac:dyDescent="0.2">
      <c r="A101" s="166"/>
      <c r="B101" s="177" t="s">
        <v>572</v>
      </c>
      <c r="C101" s="201" t="s">
        <v>572</v>
      </c>
      <c r="D101" s="181"/>
      <c r="E101" s="185"/>
      <c r="F101" s="191"/>
      <c r="G101" s="191"/>
      <c r="H101" s="191"/>
      <c r="I101" s="191"/>
      <c r="J101" s="191"/>
      <c r="K101" s="191"/>
      <c r="L101" s="192"/>
      <c r="M101" s="191"/>
    </row>
    <row r="102" spans="1:60" hidden="1" x14ac:dyDescent="0.2">
      <c r="C102" s="202"/>
      <c r="D102" s="144"/>
    </row>
    <row r="103" spans="1:60" ht="13.5" hidden="1" thickBot="1" x14ac:dyDescent="0.25">
      <c r="A103" s="193"/>
      <c r="B103" s="194" t="s">
        <v>573</v>
      </c>
      <c r="C103" s="203"/>
      <c r="D103" s="195"/>
      <c r="E103" s="196"/>
      <c r="F103" s="196"/>
      <c r="G103" s="197">
        <f>F8</f>
        <v>0</v>
      </c>
    </row>
    <row r="104" spans="1:60" x14ac:dyDescent="0.2">
      <c r="D104" s="144"/>
    </row>
    <row r="105" spans="1:60" x14ac:dyDescent="0.2">
      <c r="D105" s="144"/>
    </row>
    <row r="106" spans="1:60" x14ac:dyDescent="0.2">
      <c r="D106" s="144"/>
    </row>
    <row r="107" spans="1:60" x14ac:dyDescent="0.2">
      <c r="D107" s="144"/>
    </row>
    <row r="108" spans="1:60" x14ac:dyDescent="0.2">
      <c r="D108" s="144"/>
    </row>
    <row r="109" spans="1:60" x14ac:dyDescent="0.2">
      <c r="D109" s="144"/>
    </row>
    <row r="110" spans="1:60" x14ac:dyDescent="0.2">
      <c r="D110" s="144"/>
    </row>
    <row r="111" spans="1:60" x14ac:dyDescent="0.2">
      <c r="D111" s="144"/>
    </row>
    <row r="112" spans="1:60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4m6cz7egBnbOzt/S63e4oT5wjzpZstGOYsn1pPR2CUDvOEJo6GLozC5s+cB3NG4q8Z1jkhS9WONJCwh4N64NQQ==" saltValue="DSToCZ/hW9ArRMay5hrO/g==" spinCount="100000" sheet="1"/>
  <mergeCells count="52">
    <mergeCell ref="C94:G94"/>
    <mergeCell ref="C96:G96"/>
    <mergeCell ref="C98:G98"/>
    <mergeCell ref="C100:G100"/>
    <mergeCell ref="C83:G83"/>
    <mergeCell ref="C85:G85"/>
    <mergeCell ref="C86:G86"/>
    <mergeCell ref="C88:G88"/>
    <mergeCell ref="C90:G90"/>
    <mergeCell ref="C92:G92"/>
    <mergeCell ref="C81:G81"/>
    <mergeCell ref="C59:G59"/>
    <mergeCell ref="C61:G61"/>
    <mergeCell ref="C63:G63"/>
    <mergeCell ref="C65:G65"/>
    <mergeCell ref="C67:G67"/>
    <mergeCell ref="C69:G69"/>
    <mergeCell ref="C71:G71"/>
    <mergeCell ref="C73:G73"/>
    <mergeCell ref="C75:G75"/>
    <mergeCell ref="C77:G77"/>
    <mergeCell ref="C79:G79"/>
    <mergeCell ref="C57:G57"/>
    <mergeCell ref="C38:G38"/>
    <mergeCell ref="C39:G39"/>
    <mergeCell ref="C41:G41"/>
    <mergeCell ref="C43:G43"/>
    <mergeCell ref="C45:G45"/>
    <mergeCell ref="C47:G47"/>
    <mergeCell ref="C49:G49"/>
    <mergeCell ref="C50:G50"/>
    <mergeCell ref="C52:G52"/>
    <mergeCell ref="C53:G53"/>
    <mergeCell ref="C55:G55"/>
    <mergeCell ref="C36:G36"/>
    <mergeCell ref="C16:G16"/>
    <mergeCell ref="C17:G17"/>
    <mergeCell ref="C19:G19"/>
    <mergeCell ref="C21:G21"/>
    <mergeCell ref="C23:G23"/>
    <mergeCell ref="C25:G25"/>
    <mergeCell ref="C27:G27"/>
    <mergeCell ref="C28:G28"/>
    <mergeCell ref="C30:G30"/>
    <mergeCell ref="C32:G32"/>
    <mergeCell ref="C34:G34"/>
    <mergeCell ref="C14:G14"/>
    <mergeCell ref="A1:G1"/>
    <mergeCell ref="C7:G7"/>
    <mergeCell ref="F8:G8"/>
    <mergeCell ref="C10:G10"/>
    <mergeCell ref="C12:G12"/>
  </mergeCells>
  <pageMargins left="0.59055118110236204" right="0.39370078740157499" top="0.78740157499999996" bottom="0.78740157499999996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49" zoomScale="91" zoomScaleNormal="91" workbookViewId="0">
      <selection activeCell="M71" sqref="A1:M7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80" t="s">
        <v>152</v>
      </c>
      <c r="B1" s="280"/>
      <c r="C1" s="281"/>
      <c r="D1" s="280"/>
      <c r="E1" s="280"/>
      <c r="F1" s="280"/>
      <c r="G1" s="280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143</v>
      </c>
      <c r="C4" s="170" t="s">
        <v>144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SUMIF(AM8:AM74,AN5,G8:G74)</f>
        <v>0</v>
      </c>
      <c r="AO6">
        <f>SUMIF(AM8:AM74,AO5,G8:G74)</f>
        <v>0</v>
      </c>
    </row>
    <row r="7" spans="1:60" x14ac:dyDescent="0.2">
      <c r="A7" s="211"/>
      <c r="B7" s="212" t="s">
        <v>160</v>
      </c>
      <c r="C7" s="282" t="s">
        <v>161</v>
      </c>
      <c r="D7" s="283"/>
      <c r="E7" s="284"/>
      <c r="F7" s="285"/>
      <c r="G7" s="285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53</v>
      </c>
      <c r="C8" s="198" t="s">
        <v>54</v>
      </c>
      <c r="D8" s="178"/>
      <c r="E8" s="182"/>
      <c r="F8" s="286">
        <f>SUM(G9:G32)</f>
        <v>0</v>
      </c>
      <c r="G8" s="287"/>
      <c r="H8" s="186"/>
      <c r="I8" s="186">
        <f>SUM(I9:I32)</f>
        <v>0</v>
      </c>
      <c r="J8" s="186"/>
      <c r="K8" s="186">
        <f>SUM(K9:K32)</f>
        <v>0</v>
      </c>
      <c r="L8" s="187"/>
      <c r="M8" s="207"/>
      <c r="AE8" t="s">
        <v>163</v>
      </c>
    </row>
    <row r="9" spans="1:60" ht="33.75" outlineLevel="1" x14ac:dyDescent="0.2">
      <c r="A9" s="205">
        <v>1</v>
      </c>
      <c r="B9" s="175" t="s">
        <v>577</v>
      </c>
      <c r="C9" s="199" t="s">
        <v>729</v>
      </c>
      <c r="D9" s="179" t="s">
        <v>497</v>
      </c>
      <c r="E9" s="183">
        <v>3</v>
      </c>
      <c r="F9" s="188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336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306" t="s">
        <v>775</v>
      </c>
      <c r="D10" s="307"/>
      <c r="E10" s="308"/>
      <c r="F10" s="309"/>
      <c r="G10" s="310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224" t="str">
        <f t="shared" ref="BA10:BA21" si="0">C10</f>
        <v>barevný odstín je bílá RAL 9016.</v>
      </c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6"/>
      <c r="B11" s="176"/>
      <c r="C11" s="306" t="s">
        <v>730</v>
      </c>
      <c r="D11" s="307"/>
      <c r="E11" s="308"/>
      <c r="F11" s="309"/>
      <c r="G11" s="310"/>
      <c r="H11" s="189"/>
      <c r="I11" s="189"/>
      <c r="J11" s="189"/>
      <c r="K11" s="189"/>
      <c r="L11" s="190"/>
      <c r="M11" s="208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224" t="str">
        <f t="shared" si="0"/>
        <v>Výška  H 700, 900, 1220, 1500, 1820 mm</v>
      </c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306" t="s">
        <v>731</v>
      </c>
      <c r="D12" s="307"/>
      <c r="E12" s="308"/>
      <c r="F12" s="309"/>
      <c r="G12" s="310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224" t="str">
        <f t="shared" si="0"/>
        <v>Délka L 450, 600, 750 mm</v>
      </c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6"/>
      <c r="B13" s="176"/>
      <c r="C13" s="306" t="s">
        <v>732</v>
      </c>
      <c r="D13" s="307"/>
      <c r="E13" s="308"/>
      <c r="F13" s="309"/>
      <c r="G13" s="310"/>
      <c r="H13" s="189"/>
      <c r="I13" s="189"/>
      <c r="J13" s="189"/>
      <c r="K13" s="189"/>
      <c r="L13" s="190"/>
      <c r="M13" s="208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224" t="str">
        <f t="shared" si="0"/>
        <v>Hloubka B 35 mm</v>
      </c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306" t="s">
        <v>733</v>
      </c>
      <c r="D14" s="307"/>
      <c r="E14" s="308"/>
      <c r="F14" s="309"/>
      <c r="G14" s="310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224" t="str">
        <f t="shared" si="0"/>
        <v>Připojovací rozteč (KLT) h = L - 30 mm</v>
      </c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6"/>
      <c r="B15" s="176"/>
      <c r="C15" s="306" t="s">
        <v>734</v>
      </c>
      <c r="D15" s="307"/>
      <c r="E15" s="308"/>
      <c r="F15" s="309"/>
      <c r="G15" s="310"/>
      <c r="H15" s="189"/>
      <c r="I15" s="189"/>
      <c r="J15" s="189"/>
      <c r="K15" s="189"/>
      <c r="L15" s="190"/>
      <c r="M15" s="208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224" t="str">
        <f t="shared" si="0"/>
        <v>Připojovací rozteč (KLTM) 50 mm</v>
      </c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306" t="s">
        <v>735</v>
      </c>
      <c r="D16" s="307"/>
      <c r="E16" s="308"/>
      <c r="F16" s="309"/>
      <c r="G16" s="310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224" t="str">
        <f t="shared" si="0"/>
        <v>Připojovací závit (KLT) 4 x G 1/2 vnitřní</v>
      </c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6"/>
      <c r="B17" s="176"/>
      <c r="C17" s="306" t="s">
        <v>736</v>
      </c>
      <c r="D17" s="307"/>
      <c r="E17" s="308"/>
      <c r="F17" s="309"/>
      <c r="G17" s="310"/>
      <c r="H17" s="189"/>
      <c r="I17" s="189"/>
      <c r="J17" s="189"/>
      <c r="K17" s="189"/>
      <c r="L17" s="190"/>
      <c r="M17" s="208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224" t="str">
        <f t="shared" si="0"/>
        <v>Připojovací závit (KLTM) 6 x G 1/2 vnitřní</v>
      </c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306" t="s">
        <v>737</v>
      </c>
      <c r="D18" s="307"/>
      <c r="E18" s="308"/>
      <c r="F18" s="309"/>
      <c r="G18" s="310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224" t="str">
        <f t="shared" si="0"/>
        <v>Nejvyšší přípustný provozní přetlak 1,0 MPa</v>
      </c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6"/>
      <c r="B19" s="176"/>
      <c r="C19" s="306" t="s">
        <v>738</v>
      </c>
      <c r="D19" s="307"/>
      <c r="E19" s="308"/>
      <c r="F19" s="309"/>
      <c r="G19" s="310"/>
      <c r="H19" s="189"/>
      <c r="I19" s="189"/>
      <c r="J19" s="189"/>
      <c r="K19" s="189"/>
      <c r="L19" s="190"/>
      <c r="M19" s="208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224" t="str">
        <f t="shared" si="0"/>
        <v>Zkušební přetlak 1,3 MPa</v>
      </c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306" t="s">
        <v>739</v>
      </c>
      <c r="D20" s="307"/>
      <c r="E20" s="308"/>
      <c r="F20" s="309"/>
      <c r="G20" s="310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224" t="str">
        <f t="shared" si="0"/>
        <v>Nejvyšší přípustná provozní teplota 110 °C</v>
      </c>
      <c r="BB20" s="165"/>
      <c r="BC20" s="165"/>
      <c r="BD20" s="165"/>
      <c r="BE20" s="165"/>
      <c r="BF20" s="165"/>
      <c r="BG20" s="165"/>
      <c r="BH20" s="165"/>
    </row>
    <row r="21" spans="1:60" ht="22.5" outlineLevel="1" x14ac:dyDescent="0.2">
      <c r="A21" s="206"/>
      <c r="B21" s="176"/>
      <c r="C21" s="306" t="s">
        <v>740</v>
      </c>
      <c r="D21" s="307"/>
      <c r="E21" s="308"/>
      <c r="F21" s="309"/>
      <c r="G21" s="310"/>
      <c r="H21" s="189"/>
      <c r="I21" s="189"/>
      <c r="J21" s="189"/>
      <c r="K21" s="189"/>
      <c r="L21" s="190"/>
      <c r="M21" s="208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224" t="str">
        <f t="shared" si="0"/>
        <v>Průtokový součinitel (KLT) AT = 2,1 x 10-4 m2 Včetně montáže a montážního materiálu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Standard Korado  Koralux Linear Komfort M</v>
      </c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88"/>
      <c r="D22" s="289"/>
      <c r="E22" s="290"/>
      <c r="F22" s="291"/>
      <c r="G22" s="292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2</v>
      </c>
      <c r="B23" s="175" t="s">
        <v>741</v>
      </c>
      <c r="C23" s="199" t="s">
        <v>742</v>
      </c>
      <c r="D23" s="179"/>
      <c r="E23" s="183">
        <v>0</v>
      </c>
      <c r="F23" s="188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743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168</v>
      </c>
      <c r="AF23" s="165"/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88"/>
      <c r="D24" s="289"/>
      <c r="E24" s="290"/>
      <c r="F24" s="291"/>
      <c r="G24" s="292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ht="33.75" outlineLevel="1" x14ac:dyDescent="0.2">
      <c r="A25" s="205">
        <v>3</v>
      </c>
      <c r="B25" s="175" t="s">
        <v>604</v>
      </c>
      <c r="C25" s="199" t="s">
        <v>744</v>
      </c>
      <c r="D25" s="179" t="s">
        <v>497</v>
      </c>
      <c r="E25" s="183">
        <v>3</v>
      </c>
      <c r="F25" s="188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336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306" t="s">
        <v>745</v>
      </c>
      <c r="D26" s="307"/>
      <c r="E26" s="308"/>
      <c r="F26" s="309"/>
      <c r="G26" s="310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224" t="str">
        <f>C26</f>
        <v>provozní teplota 120 °C, jmenovitý tlak 10 bar. Technický standard  Ivar. VS 2102 N</v>
      </c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6"/>
      <c r="B27" s="176"/>
      <c r="C27" s="288"/>
      <c r="D27" s="289"/>
      <c r="E27" s="290"/>
      <c r="F27" s="291"/>
      <c r="G27" s="292"/>
      <c r="H27" s="189"/>
      <c r="I27" s="189"/>
      <c r="J27" s="189"/>
      <c r="K27" s="189"/>
      <c r="L27" s="190"/>
      <c r="M27" s="208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ht="22.5" outlineLevel="1" x14ac:dyDescent="0.2">
      <c r="A28" s="205">
        <v>4</v>
      </c>
      <c r="B28" s="175" t="s">
        <v>609</v>
      </c>
      <c r="C28" s="199" t="s">
        <v>746</v>
      </c>
      <c r="D28" s="179" t="s">
        <v>497</v>
      </c>
      <c r="E28" s="183">
        <v>3</v>
      </c>
      <c r="F28" s="188"/>
      <c r="G28" s="189">
        <f>ROUND(E28*F28,2)</f>
        <v>0</v>
      </c>
      <c r="H28" s="189">
        <v>0</v>
      </c>
      <c r="I28" s="189">
        <f>ROUND(E28*H28,2)</f>
        <v>0</v>
      </c>
      <c r="J28" s="189">
        <v>0</v>
      </c>
      <c r="K28" s="189">
        <f>ROUND(E28*J28,2)</f>
        <v>0</v>
      </c>
      <c r="L28" s="190"/>
      <c r="M28" s="208" t="s">
        <v>171</v>
      </c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172</v>
      </c>
      <c r="AF28" s="165" t="s">
        <v>336</v>
      </c>
      <c r="AG28" s="165"/>
      <c r="AH28" s="165"/>
      <c r="AI28" s="165"/>
      <c r="AJ28" s="165"/>
      <c r="AK28" s="165"/>
      <c r="AL28" s="165"/>
      <c r="AM28" s="165">
        <v>21</v>
      </c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6"/>
      <c r="B29" s="176"/>
      <c r="C29" s="288"/>
      <c r="D29" s="289"/>
      <c r="E29" s="290"/>
      <c r="F29" s="291"/>
      <c r="G29" s="292"/>
      <c r="H29" s="189"/>
      <c r="I29" s="189"/>
      <c r="J29" s="189"/>
      <c r="K29" s="189"/>
      <c r="L29" s="190"/>
      <c r="M29" s="208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ht="22.5" outlineLevel="1" x14ac:dyDescent="0.2">
      <c r="A30" s="205">
        <v>5</v>
      </c>
      <c r="B30" s="175" t="s">
        <v>617</v>
      </c>
      <c r="C30" s="199" t="s">
        <v>747</v>
      </c>
      <c r="D30" s="179" t="s">
        <v>497</v>
      </c>
      <c r="E30" s="183">
        <v>3</v>
      </c>
      <c r="F30" s="188"/>
      <c r="G30" s="189">
        <f>ROUND(E30*F30,2)</f>
        <v>0</v>
      </c>
      <c r="H30" s="189">
        <v>0</v>
      </c>
      <c r="I30" s="189">
        <f>ROUND(E30*H30,2)</f>
        <v>0</v>
      </c>
      <c r="J30" s="189">
        <v>0</v>
      </c>
      <c r="K30" s="189">
        <f>ROUND(E30*J30,2)</f>
        <v>0</v>
      </c>
      <c r="L30" s="190"/>
      <c r="M30" s="208" t="s">
        <v>171</v>
      </c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172</v>
      </c>
      <c r="AF30" s="165" t="s">
        <v>336</v>
      </c>
      <c r="AG30" s="165"/>
      <c r="AH30" s="165"/>
      <c r="AI30" s="165"/>
      <c r="AJ30" s="165"/>
      <c r="AK30" s="165"/>
      <c r="AL30" s="165"/>
      <c r="AM30" s="165">
        <v>21</v>
      </c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6"/>
      <c r="B31" s="176"/>
      <c r="C31" s="306" t="s">
        <v>748</v>
      </c>
      <c r="D31" s="307"/>
      <c r="E31" s="308"/>
      <c r="F31" s="309"/>
      <c r="G31" s="310"/>
      <c r="H31" s="189"/>
      <c r="I31" s="189"/>
      <c r="J31" s="189"/>
      <c r="K31" s="189"/>
      <c r="L31" s="190"/>
      <c r="M31" s="208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224" t="str">
        <f>C31</f>
        <v>Technický standard  Ivar T 5000</v>
      </c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88"/>
      <c r="D32" s="289"/>
      <c r="E32" s="290"/>
      <c r="F32" s="291"/>
      <c r="G32" s="292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x14ac:dyDescent="0.2">
      <c r="A33" s="204" t="s">
        <v>162</v>
      </c>
      <c r="B33" s="174" t="s">
        <v>60</v>
      </c>
      <c r="C33" s="198" t="s">
        <v>61</v>
      </c>
      <c r="D33" s="178"/>
      <c r="E33" s="182"/>
      <c r="F33" s="293">
        <f>SUM(G34:G36)</f>
        <v>0</v>
      </c>
      <c r="G33" s="294"/>
      <c r="H33" s="186"/>
      <c r="I33" s="186">
        <f>SUM(I34:I36)</f>
        <v>0</v>
      </c>
      <c r="J33" s="186"/>
      <c r="K33" s="186">
        <f>SUM(K34:K36)</f>
        <v>0</v>
      </c>
      <c r="L33" s="187"/>
      <c r="M33" s="207"/>
      <c r="AE33" t="s">
        <v>163</v>
      </c>
    </row>
    <row r="34" spans="1:60" ht="22.5" outlineLevel="1" x14ac:dyDescent="0.2">
      <c r="A34" s="205">
        <v>6</v>
      </c>
      <c r="B34" s="175" t="s">
        <v>672</v>
      </c>
      <c r="C34" s="199" t="s">
        <v>749</v>
      </c>
      <c r="D34" s="179" t="s">
        <v>359</v>
      </c>
      <c r="E34" s="183">
        <v>30</v>
      </c>
      <c r="F34" s="188"/>
      <c r="G34" s="189">
        <f>ROUND(E34*F34,2)</f>
        <v>0</v>
      </c>
      <c r="H34" s="189">
        <v>0</v>
      </c>
      <c r="I34" s="189">
        <f>ROUND(E34*H34,2)</f>
        <v>0</v>
      </c>
      <c r="J34" s="189">
        <v>0</v>
      </c>
      <c r="K34" s="189">
        <f>ROUND(E34*J34,2)</f>
        <v>0</v>
      </c>
      <c r="L34" s="190"/>
      <c r="M34" s="208" t="s">
        <v>171</v>
      </c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172</v>
      </c>
      <c r="AF34" s="165" t="s">
        <v>173</v>
      </c>
      <c r="AG34" s="165"/>
      <c r="AH34" s="165"/>
      <c r="AI34" s="165"/>
      <c r="AJ34" s="165"/>
      <c r="AK34" s="165"/>
      <c r="AL34" s="165"/>
      <c r="AM34" s="165">
        <v>21</v>
      </c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6"/>
      <c r="B35" s="176"/>
      <c r="C35" s="306" t="s">
        <v>750</v>
      </c>
      <c r="D35" s="307"/>
      <c r="E35" s="308"/>
      <c r="F35" s="309"/>
      <c r="G35" s="310"/>
      <c r="H35" s="189"/>
      <c r="I35" s="189"/>
      <c r="J35" s="189"/>
      <c r="K35" s="189"/>
      <c r="L35" s="190"/>
      <c r="M35" s="208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224" t="str">
        <f>C35</f>
        <v>Ocelové potrubí DN15. PN6</v>
      </c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88"/>
      <c r="D36" s="289"/>
      <c r="E36" s="290"/>
      <c r="F36" s="291"/>
      <c r="G36" s="292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x14ac:dyDescent="0.2">
      <c r="A37" s="204" t="s">
        <v>162</v>
      </c>
      <c r="B37" s="174" t="s">
        <v>64</v>
      </c>
      <c r="C37" s="198" t="s">
        <v>65</v>
      </c>
      <c r="D37" s="178"/>
      <c r="E37" s="182"/>
      <c r="F37" s="293">
        <f>SUM(G38:G39)</f>
        <v>0</v>
      </c>
      <c r="G37" s="294"/>
      <c r="H37" s="186"/>
      <c r="I37" s="186">
        <f>SUM(I38:I39)</f>
        <v>0</v>
      </c>
      <c r="J37" s="186"/>
      <c r="K37" s="186">
        <f>SUM(K38:K39)</f>
        <v>0</v>
      </c>
      <c r="L37" s="187"/>
      <c r="M37" s="207"/>
      <c r="AE37" t="s">
        <v>163</v>
      </c>
    </row>
    <row r="38" spans="1:60" ht="22.5" outlineLevel="1" x14ac:dyDescent="0.2">
      <c r="A38" s="205">
        <v>7</v>
      </c>
      <c r="B38" s="175" t="s">
        <v>751</v>
      </c>
      <c r="C38" s="199" t="s">
        <v>752</v>
      </c>
      <c r="D38" s="179" t="s">
        <v>359</v>
      </c>
      <c r="E38" s="183">
        <v>30</v>
      </c>
      <c r="F38" s="188"/>
      <c r="G38" s="189">
        <f>ROUND(E38*F38,2)</f>
        <v>0</v>
      </c>
      <c r="H38" s="189">
        <v>0</v>
      </c>
      <c r="I38" s="189">
        <f>ROUND(E38*H38,2)</f>
        <v>0</v>
      </c>
      <c r="J38" s="189">
        <v>0</v>
      </c>
      <c r="K38" s="189">
        <f>ROUND(E38*J38,2)</f>
        <v>0</v>
      </c>
      <c r="L38" s="190"/>
      <c r="M38" s="208" t="s">
        <v>171</v>
      </c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172</v>
      </c>
      <c r="AF38" s="165" t="s">
        <v>336</v>
      </c>
      <c r="AG38" s="165"/>
      <c r="AH38" s="165"/>
      <c r="AI38" s="165"/>
      <c r="AJ38" s="165"/>
      <c r="AK38" s="165"/>
      <c r="AL38" s="165"/>
      <c r="AM38" s="165">
        <v>21</v>
      </c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6"/>
      <c r="B39" s="176"/>
      <c r="C39" s="288"/>
      <c r="D39" s="289"/>
      <c r="E39" s="290"/>
      <c r="F39" s="291"/>
      <c r="G39" s="292"/>
      <c r="H39" s="189"/>
      <c r="I39" s="189"/>
      <c r="J39" s="189"/>
      <c r="K39" s="189"/>
      <c r="L39" s="190"/>
      <c r="M39" s="208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x14ac:dyDescent="0.2">
      <c r="A40" s="204" t="s">
        <v>162</v>
      </c>
      <c r="B40" s="174" t="s">
        <v>68</v>
      </c>
      <c r="C40" s="198" t="s">
        <v>69</v>
      </c>
      <c r="D40" s="178"/>
      <c r="E40" s="182"/>
      <c r="F40" s="293">
        <f>SUM(G41:G44)</f>
        <v>0</v>
      </c>
      <c r="G40" s="294"/>
      <c r="H40" s="186"/>
      <c r="I40" s="186">
        <f>SUM(I41:I44)</f>
        <v>0</v>
      </c>
      <c r="J40" s="186"/>
      <c r="K40" s="186">
        <f>SUM(K41:K44)</f>
        <v>0</v>
      </c>
      <c r="L40" s="187"/>
      <c r="M40" s="207"/>
      <c r="AE40" t="s">
        <v>163</v>
      </c>
    </row>
    <row r="41" spans="1:60" outlineLevel="1" x14ac:dyDescent="0.2">
      <c r="A41" s="205">
        <v>8</v>
      </c>
      <c r="B41" s="175" t="s">
        <v>753</v>
      </c>
      <c r="C41" s="199" t="s">
        <v>754</v>
      </c>
      <c r="D41" s="179" t="s">
        <v>206</v>
      </c>
      <c r="E41" s="183">
        <v>3</v>
      </c>
      <c r="F41" s="188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8" t="s">
        <v>171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172</v>
      </c>
      <c r="AF41" s="165" t="s">
        <v>173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88"/>
      <c r="D42" s="289"/>
      <c r="E42" s="290"/>
      <c r="F42" s="291"/>
      <c r="G42" s="292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9</v>
      </c>
      <c r="B43" s="175" t="s">
        <v>755</v>
      </c>
      <c r="C43" s="199" t="s">
        <v>756</v>
      </c>
      <c r="D43" s="179" t="s">
        <v>206</v>
      </c>
      <c r="E43" s="183">
        <v>0.1</v>
      </c>
      <c r="F43" s="188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8" t="s">
        <v>171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172</v>
      </c>
      <c r="AF43" s="165" t="s">
        <v>173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6"/>
      <c r="C44" s="288"/>
      <c r="D44" s="289"/>
      <c r="E44" s="290"/>
      <c r="F44" s="291"/>
      <c r="G44" s="292"/>
      <c r="H44" s="189"/>
      <c r="I44" s="189"/>
      <c r="J44" s="189"/>
      <c r="K44" s="189"/>
      <c r="L44" s="190"/>
      <c r="M44" s="208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x14ac:dyDescent="0.2">
      <c r="A45" s="204" t="s">
        <v>162</v>
      </c>
      <c r="B45" s="174" t="s">
        <v>70</v>
      </c>
      <c r="C45" s="198" t="s">
        <v>71</v>
      </c>
      <c r="D45" s="178"/>
      <c r="E45" s="182"/>
      <c r="F45" s="293">
        <f>SUM(G46:G47)</f>
        <v>0</v>
      </c>
      <c r="G45" s="294"/>
      <c r="H45" s="186"/>
      <c r="I45" s="186">
        <f>SUM(I46:I47)</f>
        <v>0</v>
      </c>
      <c r="J45" s="186"/>
      <c r="K45" s="186">
        <f>SUM(K46:K47)</f>
        <v>0</v>
      </c>
      <c r="L45" s="187"/>
      <c r="M45" s="207"/>
      <c r="AE45" t="s">
        <v>163</v>
      </c>
    </row>
    <row r="46" spans="1:60" outlineLevel="1" x14ac:dyDescent="0.2">
      <c r="A46" s="205">
        <v>10</v>
      </c>
      <c r="B46" s="175" t="s">
        <v>678</v>
      </c>
      <c r="C46" s="199" t="s">
        <v>757</v>
      </c>
      <c r="D46" s="179" t="s">
        <v>758</v>
      </c>
      <c r="E46" s="183">
        <v>1</v>
      </c>
      <c r="F46" s="188"/>
      <c r="G46" s="189">
        <f>ROUND(E46*F46,2)</f>
        <v>0</v>
      </c>
      <c r="H46" s="189">
        <v>0</v>
      </c>
      <c r="I46" s="189">
        <f>ROUND(E46*H46,2)</f>
        <v>0</v>
      </c>
      <c r="J46" s="189">
        <v>0</v>
      </c>
      <c r="K46" s="189">
        <f>ROUND(E46*J46,2)</f>
        <v>0</v>
      </c>
      <c r="L46" s="190"/>
      <c r="M46" s="208" t="s">
        <v>171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172</v>
      </c>
      <c r="AF46" s="165" t="s">
        <v>336</v>
      </c>
      <c r="AG46" s="165"/>
      <c r="AH46" s="165"/>
      <c r="AI46" s="165"/>
      <c r="AJ46" s="165"/>
      <c r="AK46" s="165"/>
      <c r="AL46" s="165"/>
      <c r="AM46" s="165">
        <v>21</v>
      </c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6"/>
      <c r="B47" s="176"/>
      <c r="C47" s="288"/>
      <c r="D47" s="289"/>
      <c r="E47" s="290"/>
      <c r="F47" s="291"/>
      <c r="G47" s="292"/>
      <c r="H47" s="189"/>
      <c r="I47" s="189"/>
      <c r="J47" s="189"/>
      <c r="K47" s="189"/>
      <c r="L47" s="190"/>
      <c r="M47" s="208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x14ac:dyDescent="0.2">
      <c r="A48" s="204" t="s">
        <v>162</v>
      </c>
      <c r="B48" s="174" t="s">
        <v>70</v>
      </c>
      <c r="C48" s="198" t="s">
        <v>72</v>
      </c>
      <c r="D48" s="178"/>
      <c r="E48" s="182"/>
      <c r="F48" s="293">
        <f>SUM(G49:G62)</f>
        <v>0</v>
      </c>
      <c r="G48" s="294"/>
      <c r="H48" s="186"/>
      <c r="I48" s="186">
        <f>SUM(I49:I62)</f>
        <v>0</v>
      </c>
      <c r="J48" s="186"/>
      <c r="K48" s="186">
        <f>SUM(K49:K62)</f>
        <v>0</v>
      </c>
      <c r="L48" s="187"/>
      <c r="M48" s="207"/>
      <c r="AE48" t="s">
        <v>163</v>
      </c>
    </row>
    <row r="49" spans="1:60" outlineLevel="1" x14ac:dyDescent="0.2">
      <c r="A49" s="205">
        <v>11</v>
      </c>
      <c r="B49" s="175" t="s">
        <v>75</v>
      </c>
      <c r="C49" s="199" t="s">
        <v>759</v>
      </c>
      <c r="D49" s="179" t="s">
        <v>758</v>
      </c>
      <c r="E49" s="183">
        <v>1</v>
      </c>
      <c r="F49" s="188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8" t="s">
        <v>171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172</v>
      </c>
      <c r="AF49" s="165" t="s">
        <v>336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88"/>
      <c r="D50" s="289"/>
      <c r="E50" s="290"/>
      <c r="F50" s="291"/>
      <c r="G50" s="292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12</v>
      </c>
      <c r="B51" s="175" t="s">
        <v>760</v>
      </c>
      <c r="C51" s="199" t="s">
        <v>761</v>
      </c>
      <c r="D51" s="179" t="s">
        <v>758</v>
      </c>
      <c r="E51" s="183">
        <v>1</v>
      </c>
      <c r="F51" s="188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336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88"/>
      <c r="D52" s="289"/>
      <c r="E52" s="290"/>
      <c r="F52" s="291"/>
      <c r="G52" s="292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13</v>
      </c>
      <c r="B53" s="175" t="s">
        <v>77</v>
      </c>
      <c r="C53" s="199" t="s">
        <v>762</v>
      </c>
      <c r="D53" s="179" t="s">
        <v>758</v>
      </c>
      <c r="E53" s="183">
        <v>1</v>
      </c>
      <c r="F53" s="188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173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88"/>
      <c r="D54" s="289"/>
      <c r="E54" s="290"/>
      <c r="F54" s="291"/>
      <c r="G54" s="292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14</v>
      </c>
      <c r="B55" s="175" t="s">
        <v>79</v>
      </c>
      <c r="C55" s="199" t="s">
        <v>763</v>
      </c>
      <c r="D55" s="179" t="s">
        <v>758</v>
      </c>
      <c r="E55" s="183">
        <v>1</v>
      </c>
      <c r="F55" s="188"/>
      <c r="G55" s="189">
        <f>ROUND(E55*F55,2)</f>
        <v>0</v>
      </c>
      <c r="H55" s="189">
        <v>0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173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88"/>
      <c r="D56" s="289"/>
      <c r="E56" s="290"/>
      <c r="F56" s="291"/>
      <c r="G56" s="292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15</v>
      </c>
      <c r="B57" s="175" t="s">
        <v>764</v>
      </c>
      <c r="C57" s="199" t="s">
        <v>765</v>
      </c>
      <c r="D57" s="179" t="s">
        <v>758</v>
      </c>
      <c r="E57" s="183">
        <v>1</v>
      </c>
      <c r="F57" s="188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173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88"/>
      <c r="D58" s="289"/>
      <c r="E58" s="290"/>
      <c r="F58" s="291"/>
      <c r="G58" s="292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ht="22.5" outlineLevel="1" x14ac:dyDescent="0.2">
      <c r="A59" s="205">
        <v>16</v>
      </c>
      <c r="B59" s="175" t="s">
        <v>766</v>
      </c>
      <c r="C59" s="199" t="s">
        <v>767</v>
      </c>
      <c r="D59" s="179" t="s">
        <v>758</v>
      </c>
      <c r="E59" s="183">
        <v>1</v>
      </c>
      <c r="F59" s="188"/>
      <c r="G59" s="189">
        <f>ROUND(E59*F59,2)</f>
        <v>0</v>
      </c>
      <c r="H59" s="189">
        <v>0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336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88"/>
      <c r="D60" s="289"/>
      <c r="E60" s="290"/>
      <c r="F60" s="291"/>
      <c r="G60" s="292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17</v>
      </c>
      <c r="B61" s="175" t="s">
        <v>768</v>
      </c>
      <c r="C61" s="199" t="s">
        <v>769</v>
      </c>
      <c r="D61" s="179" t="s">
        <v>758</v>
      </c>
      <c r="E61" s="183">
        <v>1</v>
      </c>
      <c r="F61" s="188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8" t="s">
        <v>171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172</v>
      </c>
      <c r="AF61" s="165" t="s">
        <v>336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6"/>
      <c r="C62" s="288"/>
      <c r="D62" s="289"/>
      <c r="E62" s="290"/>
      <c r="F62" s="291"/>
      <c r="G62" s="292"/>
      <c r="H62" s="189"/>
      <c r="I62" s="189"/>
      <c r="J62" s="189"/>
      <c r="K62" s="189"/>
      <c r="L62" s="190"/>
      <c r="M62" s="208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x14ac:dyDescent="0.2">
      <c r="A63" s="204" t="s">
        <v>162</v>
      </c>
      <c r="B63" s="174" t="s">
        <v>89</v>
      </c>
      <c r="C63" s="198" t="s">
        <v>90</v>
      </c>
      <c r="D63" s="178"/>
      <c r="E63" s="182"/>
      <c r="F63" s="293">
        <f>SUM(G64:G68)</f>
        <v>0</v>
      </c>
      <c r="G63" s="294"/>
      <c r="H63" s="186"/>
      <c r="I63" s="186">
        <f>SUM(I64:I68)</f>
        <v>0</v>
      </c>
      <c r="J63" s="186"/>
      <c r="K63" s="186">
        <f>SUM(K64:K68)</f>
        <v>0</v>
      </c>
      <c r="L63" s="187"/>
      <c r="M63" s="207"/>
      <c r="AE63" t="s">
        <v>163</v>
      </c>
    </row>
    <row r="64" spans="1:60" ht="33.75" outlineLevel="1" x14ac:dyDescent="0.2">
      <c r="A64" s="205">
        <v>18</v>
      </c>
      <c r="B64" s="175" t="s">
        <v>770</v>
      </c>
      <c r="C64" s="199" t="s">
        <v>771</v>
      </c>
      <c r="D64" s="179" t="s">
        <v>758</v>
      </c>
      <c r="E64" s="183">
        <v>1</v>
      </c>
      <c r="F64" s="188"/>
      <c r="G64" s="189">
        <f>ROUND(E64*F64,2)</f>
        <v>0</v>
      </c>
      <c r="H64" s="189">
        <v>0</v>
      </c>
      <c r="I64" s="189">
        <f>ROUND(E64*H64,2)</f>
        <v>0</v>
      </c>
      <c r="J64" s="189">
        <v>0</v>
      </c>
      <c r="K64" s="189">
        <f>ROUND(E64*J64,2)</f>
        <v>0</v>
      </c>
      <c r="L64" s="190"/>
      <c r="M64" s="208" t="s">
        <v>171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172</v>
      </c>
      <c r="AF64" s="165" t="s">
        <v>427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ht="22.5" outlineLevel="1" x14ac:dyDescent="0.2">
      <c r="A65" s="206"/>
      <c r="B65" s="176"/>
      <c r="C65" s="306" t="s">
        <v>772</v>
      </c>
      <c r="D65" s="307"/>
      <c r="E65" s="308"/>
      <c r="F65" s="309"/>
      <c r="G65" s="310"/>
      <c r="H65" s="189"/>
      <c r="I65" s="189"/>
      <c r="J65" s="189"/>
      <c r="K65" s="189"/>
      <c r="L65" s="190"/>
      <c r="M65" s="208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224" t="str">
        <f>C65</f>
        <v>324/1990 Sb. a zákon 185/2001 Sb., 183/2006 Sb., vyhl. 268/2009 Sb., zákon 258/2000 Sb.  vplatném znění  včetně navazujících předpisů</v>
      </c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6"/>
      <c r="C66" s="288"/>
      <c r="D66" s="289"/>
      <c r="E66" s="290"/>
      <c r="F66" s="291"/>
      <c r="G66" s="292"/>
      <c r="H66" s="189"/>
      <c r="I66" s="189"/>
      <c r="J66" s="189"/>
      <c r="K66" s="189"/>
      <c r="L66" s="190"/>
      <c r="M66" s="208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19</v>
      </c>
      <c r="B67" s="175" t="s">
        <v>773</v>
      </c>
      <c r="C67" s="199" t="s">
        <v>774</v>
      </c>
      <c r="D67" s="179" t="s">
        <v>758</v>
      </c>
      <c r="E67" s="183">
        <v>1</v>
      </c>
      <c r="F67" s="188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8" t="s">
        <v>171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172</v>
      </c>
      <c r="AF67" s="165" t="s">
        <v>427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88"/>
      <c r="D68" s="289"/>
      <c r="E68" s="290"/>
      <c r="F68" s="291"/>
      <c r="G68" s="292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x14ac:dyDescent="0.2">
      <c r="A69" s="204" t="s">
        <v>162</v>
      </c>
      <c r="B69" s="174" t="s">
        <v>81</v>
      </c>
      <c r="C69" s="198" t="s">
        <v>82</v>
      </c>
      <c r="D69" s="178"/>
      <c r="E69" s="182"/>
      <c r="F69" s="293">
        <f>SUM(G70:G71)</f>
        <v>0</v>
      </c>
      <c r="G69" s="294"/>
      <c r="H69" s="186"/>
      <c r="I69" s="186">
        <f>SUM(I70:I71)</f>
        <v>0</v>
      </c>
      <c r="J69" s="186"/>
      <c r="K69" s="186">
        <f>SUM(K70:K71)</f>
        <v>0</v>
      </c>
      <c r="L69" s="187"/>
      <c r="M69" s="207"/>
      <c r="AE69" t="s">
        <v>163</v>
      </c>
    </row>
    <row r="70" spans="1:60" outlineLevel="1" x14ac:dyDescent="0.2">
      <c r="A70" s="205">
        <v>20</v>
      </c>
      <c r="B70" s="175" t="s">
        <v>603</v>
      </c>
      <c r="C70" s="199" t="s">
        <v>82</v>
      </c>
      <c r="D70" s="179" t="s">
        <v>758</v>
      </c>
      <c r="E70" s="183">
        <v>1</v>
      </c>
      <c r="F70" s="188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8" t="s">
        <v>171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172</v>
      </c>
      <c r="AF70" s="165" t="s">
        <v>336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ht="13.5" outlineLevel="1" thickBot="1" x14ac:dyDescent="0.25">
      <c r="A71" s="216"/>
      <c r="B71" s="217"/>
      <c r="C71" s="301"/>
      <c r="D71" s="302"/>
      <c r="E71" s="303"/>
      <c r="F71" s="304"/>
      <c r="G71" s="305"/>
      <c r="H71" s="218"/>
      <c r="I71" s="218"/>
      <c r="J71" s="218"/>
      <c r="K71" s="218"/>
      <c r="L71" s="219"/>
      <c r="M71" s="220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x14ac:dyDescent="0.2">
      <c r="A72" s="166"/>
      <c r="B72" s="177" t="s">
        <v>572</v>
      </c>
      <c r="C72" s="201" t="s">
        <v>572</v>
      </c>
      <c r="D72" s="181"/>
      <c r="E72" s="185"/>
      <c r="F72" s="191"/>
      <c r="G72" s="191"/>
      <c r="H72" s="191"/>
      <c r="I72" s="191"/>
      <c r="J72" s="191"/>
      <c r="K72" s="191"/>
      <c r="L72" s="192"/>
      <c r="M72" s="191"/>
    </row>
    <row r="73" spans="1:60" hidden="1" x14ac:dyDescent="0.2">
      <c r="C73" s="202"/>
      <c r="D73" s="144"/>
    </row>
    <row r="74" spans="1:60" ht="13.5" hidden="1" thickBot="1" x14ac:dyDescent="0.25">
      <c r="A74" s="193"/>
      <c r="B74" s="194" t="s">
        <v>573</v>
      </c>
      <c r="C74" s="203"/>
      <c r="D74" s="195"/>
      <c r="E74" s="196"/>
      <c r="F74" s="196"/>
      <c r="G74" s="197">
        <f>F8+F33+F37+F40+F45+F48+F63+F69</f>
        <v>0</v>
      </c>
    </row>
    <row r="75" spans="1:60" x14ac:dyDescent="0.2">
      <c r="D75" s="144"/>
    </row>
    <row r="76" spans="1:60" x14ac:dyDescent="0.2">
      <c r="D76" s="144"/>
    </row>
    <row r="77" spans="1:60" x14ac:dyDescent="0.2">
      <c r="D77" s="144"/>
    </row>
    <row r="78" spans="1:60" x14ac:dyDescent="0.2">
      <c r="D78" s="144"/>
    </row>
    <row r="79" spans="1:60" x14ac:dyDescent="0.2">
      <c r="D79" s="144"/>
    </row>
    <row r="80" spans="1:60" x14ac:dyDescent="0.2">
      <c r="D80" s="144"/>
    </row>
    <row r="81" spans="4:4" x14ac:dyDescent="0.2">
      <c r="D81" s="144"/>
    </row>
    <row r="82" spans="4:4" x14ac:dyDescent="0.2">
      <c r="D82" s="144"/>
    </row>
    <row r="83" spans="4:4" x14ac:dyDescent="0.2">
      <c r="D83" s="144"/>
    </row>
    <row r="84" spans="4:4" x14ac:dyDescent="0.2">
      <c r="D84" s="144"/>
    </row>
    <row r="85" spans="4:4" x14ac:dyDescent="0.2">
      <c r="D85" s="144"/>
    </row>
    <row r="86" spans="4:4" x14ac:dyDescent="0.2">
      <c r="D86" s="144"/>
    </row>
    <row r="87" spans="4:4" x14ac:dyDescent="0.2">
      <c r="D87" s="144"/>
    </row>
    <row r="88" spans="4:4" x14ac:dyDescent="0.2">
      <c r="D88" s="144"/>
    </row>
    <row r="89" spans="4:4" x14ac:dyDescent="0.2">
      <c r="D89" s="144"/>
    </row>
    <row r="90" spans="4:4" x14ac:dyDescent="0.2">
      <c r="D90" s="144"/>
    </row>
    <row r="91" spans="4:4" x14ac:dyDescent="0.2">
      <c r="D91" s="144"/>
    </row>
    <row r="92" spans="4:4" x14ac:dyDescent="0.2">
      <c r="D92" s="144"/>
    </row>
    <row r="93" spans="4:4" x14ac:dyDescent="0.2">
      <c r="D93" s="144"/>
    </row>
    <row r="94" spans="4:4" x14ac:dyDescent="0.2">
      <c r="D94" s="144"/>
    </row>
    <row r="95" spans="4:4" x14ac:dyDescent="0.2">
      <c r="D95" s="144"/>
    </row>
    <row r="96" spans="4:4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Xy3ypsVIbpdl2PTvy8XhzjPC/IALK/lkZmhRRk0moGfdCmV4Jii/1ywHeFWc7Cr4aBvxx317xJMERM0fvI9XdQ==" saltValue="wN829/krP4zLfn4AxWC+7w==" spinCount="100000" sheet="1"/>
  <mergeCells count="46">
    <mergeCell ref="C66:G66"/>
    <mergeCell ref="C68:G68"/>
    <mergeCell ref="F69:G69"/>
    <mergeCell ref="C71:G71"/>
    <mergeCell ref="C56:G56"/>
    <mergeCell ref="C58:G58"/>
    <mergeCell ref="C60:G60"/>
    <mergeCell ref="C62:G62"/>
    <mergeCell ref="F63:G63"/>
    <mergeCell ref="C65:G65"/>
    <mergeCell ref="C54:G54"/>
    <mergeCell ref="C36:G36"/>
    <mergeCell ref="F37:G37"/>
    <mergeCell ref="C39:G39"/>
    <mergeCell ref="F40:G40"/>
    <mergeCell ref="C42:G42"/>
    <mergeCell ref="C44:G44"/>
    <mergeCell ref="F45:G45"/>
    <mergeCell ref="C47:G47"/>
    <mergeCell ref="F48:G48"/>
    <mergeCell ref="C50:G50"/>
    <mergeCell ref="C52:G52"/>
    <mergeCell ref="C35:G35"/>
    <mergeCell ref="C19:G19"/>
    <mergeCell ref="C20:G20"/>
    <mergeCell ref="C21:G21"/>
    <mergeCell ref="C22:G22"/>
    <mergeCell ref="C24:G24"/>
    <mergeCell ref="C26:G26"/>
    <mergeCell ref="C27:G27"/>
    <mergeCell ref="C29:G29"/>
    <mergeCell ref="C31:G31"/>
    <mergeCell ref="C32:G32"/>
    <mergeCell ref="F33:G33"/>
    <mergeCell ref="C18:G18"/>
    <mergeCell ref="A1:G1"/>
    <mergeCell ref="C7:G7"/>
    <mergeCell ref="F8:G8"/>
    <mergeCell ref="C10:G10"/>
    <mergeCell ref="C11:G11"/>
    <mergeCell ref="C12:G12"/>
    <mergeCell ref="C13:G13"/>
    <mergeCell ref="C14:G14"/>
    <mergeCell ref="C15:G15"/>
    <mergeCell ref="C16:G16"/>
    <mergeCell ref="C17:G17"/>
  </mergeCells>
  <pageMargins left="0.59055118110236204" right="0.39370078740157499" top="0.78740157499999996" bottom="0.78740157499999996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78" zoomScaleNormal="78" workbookViewId="0">
      <selection sqref="A1:M149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280" t="s">
        <v>152</v>
      </c>
      <c r="B1" s="280"/>
      <c r="C1" s="281"/>
      <c r="D1" s="280"/>
      <c r="E1" s="280"/>
      <c r="F1" s="280"/>
      <c r="G1" s="280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145</v>
      </c>
      <c r="C4" s="170" t="s">
        <v>146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SUMIF(AM8:AM152,AN5,G8:G152)</f>
        <v>0</v>
      </c>
      <c r="AO6">
        <f>SUMIF(AM8:AM152,AO5,G8:G152)</f>
        <v>0</v>
      </c>
    </row>
    <row r="7" spans="1:60" x14ac:dyDescent="0.2">
      <c r="A7" s="211"/>
      <c r="B7" s="212" t="s">
        <v>160</v>
      </c>
      <c r="C7" s="282" t="s">
        <v>161</v>
      </c>
      <c r="D7" s="283"/>
      <c r="E7" s="284"/>
      <c r="F7" s="285"/>
      <c r="G7" s="285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113</v>
      </c>
      <c r="C8" s="198" t="s">
        <v>114</v>
      </c>
      <c r="D8" s="178"/>
      <c r="E8" s="182"/>
      <c r="F8" s="286">
        <f>SUM(G9:G149)</f>
        <v>0</v>
      </c>
      <c r="G8" s="287"/>
      <c r="H8" s="186"/>
      <c r="I8" s="186">
        <f>SUM(I9:I149)</f>
        <v>2.8499999999999992</v>
      </c>
      <c r="J8" s="186"/>
      <c r="K8" s="186">
        <f>SUM(K9:K149)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776</v>
      </c>
      <c r="C9" s="199" t="s">
        <v>777</v>
      </c>
      <c r="D9" s="179" t="s">
        <v>359</v>
      </c>
      <c r="E9" s="183">
        <v>40</v>
      </c>
      <c r="F9" s="188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778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88"/>
      <c r="D10" s="289"/>
      <c r="E10" s="290"/>
      <c r="F10" s="291"/>
      <c r="G10" s="292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779</v>
      </c>
      <c r="C11" s="199" t="s">
        <v>780</v>
      </c>
      <c r="D11" s="179" t="s">
        <v>359</v>
      </c>
      <c r="E11" s="183">
        <v>40</v>
      </c>
      <c r="F11" s="188"/>
      <c r="G11" s="189">
        <f>ROUND(E11*F11,2)</f>
        <v>0</v>
      </c>
      <c r="H11" s="189">
        <v>2.7E-4</v>
      </c>
      <c r="I11" s="189">
        <f>ROUND(E11*H11,2)</f>
        <v>0.01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549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88"/>
      <c r="D12" s="289"/>
      <c r="E12" s="290"/>
      <c r="F12" s="291"/>
      <c r="G12" s="292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781</v>
      </c>
      <c r="C13" s="199" t="s">
        <v>782</v>
      </c>
      <c r="D13" s="179" t="s">
        <v>315</v>
      </c>
      <c r="E13" s="183">
        <v>300</v>
      </c>
      <c r="F13" s="188"/>
      <c r="G13" s="189">
        <f>ROUND(E13*F13,2)</f>
        <v>0</v>
      </c>
      <c r="H13" s="189">
        <v>1.0000000000000001E-5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549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88"/>
      <c r="D14" s="289"/>
      <c r="E14" s="290"/>
      <c r="F14" s="291"/>
      <c r="G14" s="292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783</v>
      </c>
      <c r="C15" s="199" t="s">
        <v>784</v>
      </c>
      <c r="D15" s="179" t="s">
        <v>315</v>
      </c>
      <c r="E15" s="183">
        <v>125</v>
      </c>
      <c r="F15" s="188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778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88"/>
      <c r="D16" s="289"/>
      <c r="E16" s="290"/>
      <c r="F16" s="291"/>
      <c r="G16" s="292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785</v>
      </c>
      <c r="C17" s="199" t="s">
        <v>786</v>
      </c>
      <c r="D17" s="179" t="s">
        <v>315</v>
      </c>
      <c r="E17" s="183">
        <v>125</v>
      </c>
      <c r="F17" s="188"/>
      <c r="G17" s="189">
        <f>ROUND(E17*F17,2)</f>
        <v>0</v>
      </c>
      <c r="H17" s="189">
        <v>9.0000000000000006E-5</v>
      </c>
      <c r="I17" s="189">
        <f>ROUND(E17*H17,2)</f>
        <v>0.01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549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88"/>
      <c r="D18" s="289"/>
      <c r="E18" s="290"/>
      <c r="F18" s="291"/>
      <c r="G18" s="292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ht="22.5" outlineLevel="1" x14ac:dyDescent="0.2">
      <c r="A19" s="205">
        <v>6</v>
      </c>
      <c r="B19" s="175" t="s">
        <v>787</v>
      </c>
      <c r="C19" s="199" t="s">
        <v>788</v>
      </c>
      <c r="D19" s="179" t="s">
        <v>315</v>
      </c>
      <c r="E19" s="183">
        <v>161</v>
      </c>
      <c r="F19" s="188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8" t="s">
        <v>171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172</v>
      </c>
      <c r="AF19" s="165" t="s">
        <v>778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288"/>
      <c r="D20" s="289"/>
      <c r="E20" s="290"/>
      <c r="F20" s="291"/>
      <c r="G20" s="292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ht="33.75" outlineLevel="1" x14ac:dyDescent="0.2">
      <c r="A21" s="205">
        <v>7</v>
      </c>
      <c r="B21" s="175" t="s">
        <v>789</v>
      </c>
      <c r="C21" s="199" t="s">
        <v>790</v>
      </c>
      <c r="D21" s="179" t="s">
        <v>315</v>
      </c>
      <c r="E21" s="183">
        <v>161</v>
      </c>
      <c r="F21" s="188"/>
      <c r="G21" s="189">
        <f>ROUND(E21*F21,2)</f>
        <v>0</v>
      </c>
      <c r="H21" s="189">
        <v>3.0000000000000001E-5</v>
      </c>
      <c r="I21" s="189">
        <f>ROUND(E21*H21,2)</f>
        <v>0</v>
      </c>
      <c r="J21" s="189">
        <v>0</v>
      </c>
      <c r="K21" s="189">
        <f>ROUND(E21*J21,2)</f>
        <v>0</v>
      </c>
      <c r="L21" s="190" t="s">
        <v>791</v>
      </c>
      <c r="M21" s="208" t="s">
        <v>167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168</v>
      </c>
      <c r="AF21" s="165"/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88"/>
      <c r="D22" s="289"/>
      <c r="E22" s="290"/>
      <c r="F22" s="291"/>
      <c r="G22" s="292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5" t="s">
        <v>792</v>
      </c>
      <c r="C23" s="199" t="s">
        <v>793</v>
      </c>
      <c r="D23" s="179" t="s">
        <v>315</v>
      </c>
      <c r="E23" s="183">
        <v>5</v>
      </c>
      <c r="F23" s="188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778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88"/>
      <c r="D24" s="289"/>
      <c r="E24" s="290"/>
      <c r="F24" s="291"/>
      <c r="G24" s="292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5" t="s">
        <v>794</v>
      </c>
      <c r="C25" s="199" t="s">
        <v>795</v>
      </c>
      <c r="D25" s="179" t="s">
        <v>315</v>
      </c>
      <c r="E25" s="183">
        <v>5</v>
      </c>
      <c r="F25" s="188"/>
      <c r="G25" s="189">
        <f>ROUND(E25*F25,2)</f>
        <v>0</v>
      </c>
      <c r="H25" s="189">
        <v>5.2999999999999998E-4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549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288"/>
      <c r="D26" s="289"/>
      <c r="E26" s="290"/>
      <c r="F26" s="291"/>
      <c r="G26" s="292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5" t="s">
        <v>796</v>
      </c>
      <c r="C27" s="199" t="s">
        <v>797</v>
      </c>
      <c r="D27" s="179" t="s">
        <v>359</v>
      </c>
      <c r="E27" s="183">
        <v>100</v>
      </c>
      <c r="F27" s="188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8" t="s">
        <v>171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172</v>
      </c>
      <c r="AF27" s="165" t="s">
        <v>778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88"/>
      <c r="D28" s="289"/>
      <c r="E28" s="290"/>
      <c r="F28" s="291"/>
      <c r="G28" s="292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5" t="s">
        <v>798</v>
      </c>
      <c r="C29" s="199" t="s">
        <v>799</v>
      </c>
      <c r="D29" s="179" t="s">
        <v>315</v>
      </c>
      <c r="E29" s="183">
        <v>100</v>
      </c>
      <c r="F29" s="188"/>
      <c r="G29" s="189">
        <f>ROUND(E29*F29,2)</f>
        <v>0</v>
      </c>
      <c r="H29" s="189">
        <v>2.2499999999999998E-3</v>
      </c>
      <c r="I29" s="189">
        <f>ROUND(E29*H29,2)</f>
        <v>0.23</v>
      </c>
      <c r="J29" s="189">
        <v>0</v>
      </c>
      <c r="K29" s="189">
        <f>ROUND(E29*J29,2)</f>
        <v>0</v>
      </c>
      <c r="L29" s="190"/>
      <c r="M29" s="208" t="s">
        <v>171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172</v>
      </c>
      <c r="AF29" s="165" t="s">
        <v>549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88"/>
      <c r="D30" s="289"/>
      <c r="E30" s="290"/>
      <c r="F30" s="291"/>
      <c r="G30" s="292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5" t="s">
        <v>800</v>
      </c>
      <c r="C31" s="199" t="s">
        <v>801</v>
      </c>
      <c r="D31" s="179" t="s">
        <v>196</v>
      </c>
      <c r="E31" s="183">
        <v>0.08</v>
      </c>
      <c r="F31" s="188"/>
      <c r="G31" s="189">
        <f>ROUND(E31*F31,2)</f>
        <v>0</v>
      </c>
      <c r="H31" s="189">
        <v>1</v>
      </c>
      <c r="I31" s="189">
        <f>ROUND(E31*H31,2)</f>
        <v>0.08</v>
      </c>
      <c r="J31" s="189">
        <v>0</v>
      </c>
      <c r="K31" s="189">
        <f>ROUND(E31*J31,2)</f>
        <v>0</v>
      </c>
      <c r="L31" s="190"/>
      <c r="M31" s="208" t="s">
        <v>171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172</v>
      </c>
      <c r="AF31" s="165" t="s">
        <v>549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88"/>
      <c r="D32" s="289"/>
      <c r="E32" s="290"/>
      <c r="F32" s="291"/>
      <c r="G32" s="292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5" t="s">
        <v>802</v>
      </c>
      <c r="C33" s="199" t="s">
        <v>803</v>
      </c>
      <c r="D33" s="179" t="s">
        <v>315</v>
      </c>
      <c r="E33" s="183">
        <v>170</v>
      </c>
      <c r="F33" s="188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778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88"/>
      <c r="D34" s="289"/>
      <c r="E34" s="290"/>
      <c r="F34" s="291"/>
      <c r="G34" s="292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5" t="s">
        <v>804</v>
      </c>
      <c r="C35" s="199" t="s">
        <v>805</v>
      </c>
      <c r="D35" s="179" t="s">
        <v>315</v>
      </c>
      <c r="E35" s="183">
        <v>222</v>
      </c>
      <c r="F35" s="188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778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88"/>
      <c r="D36" s="289"/>
      <c r="E36" s="290"/>
      <c r="F36" s="291"/>
      <c r="G36" s="292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5" t="s">
        <v>806</v>
      </c>
      <c r="C37" s="199" t="s">
        <v>807</v>
      </c>
      <c r="D37" s="179" t="s">
        <v>315</v>
      </c>
      <c r="E37" s="183">
        <v>36</v>
      </c>
      <c r="F37" s="188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8" t="s">
        <v>171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172</v>
      </c>
      <c r="AF37" s="165" t="s">
        <v>778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288"/>
      <c r="D38" s="289"/>
      <c r="E38" s="290"/>
      <c r="F38" s="291"/>
      <c r="G38" s="292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5" t="s">
        <v>808</v>
      </c>
      <c r="C39" s="199" t="s">
        <v>809</v>
      </c>
      <c r="D39" s="179" t="s">
        <v>315</v>
      </c>
      <c r="E39" s="183">
        <v>40</v>
      </c>
      <c r="F39" s="188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8" t="s">
        <v>171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172</v>
      </c>
      <c r="AF39" s="165" t="s">
        <v>778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6"/>
      <c r="C40" s="288"/>
      <c r="D40" s="289"/>
      <c r="E40" s="290"/>
      <c r="F40" s="291"/>
      <c r="G40" s="292"/>
      <c r="H40" s="189"/>
      <c r="I40" s="189"/>
      <c r="J40" s="189"/>
      <c r="K40" s="189"/>
      <c r="L40" s="190"/>
      <c r="M40" s="208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5" t="s">
        <v>810</v>
      </c>
      <c r="C41" s="199" t="s">
        <v>811</v>
      </c>
      <c r="D41" s="179" t="s">
        <v>315</v>
      </c>
      <c r="E41" s="183">
        <v>60</v>
      </c>
      <c r="F41" s="188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8" t="s">
        <v>171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172</v>
      </c>
      <c r="AF41" s="165" t="s">
        <v>778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88"/>
      <c r="D42" s="289"/>
      <c r="E42" s="290"/>
      <c r="F42" s="291"/>
      <c r="G42" s="292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ht="22.5" outlineLevel="1" x14ac:dyDescent="0.2">
      <c r="A43" s="205">
        <v>18</v>
      </c>
      <c r="B43" s="175" t="s">
        <v>812</v>
      </c>
      <c r="C43" s="199" t="s">
        <v>813</v>
      </c>
      <c r="D43" s="179" t="s">
        <v>315</v>
      </c>
      <c r="E43" s="183">
        <v>37</v>
      </c>
      <c r="F43" s="188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8" t="s">
        <v>171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172</v>
      </c>
      <c r="AF43" s="165" t="s">
        <v>778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6"/>
      <c r="C44" s="288"/>
      <c r="D44" s="289"/>
      <c r="E44" s="290"/>
      <c r="F44" s="291"/>
      <c r="G44" s="292"/>
      <c r="H44" s="189"/>
      <c r="I44" s="189"/>
      <c r="J44" s="189"/>
      <c r="K44" s="189"/>
      <c r="L44" s="190"/>
      <c r="M44" s="208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ht="22.5" outlineLevel="1" x14ac:dyDescent="0.2">
      <c r="A45" s="205">
        <v>19</v>
      </c>
      <c r="B45" s="175" t="s">
        <v>814</v>
      </c>
      <c r="C45" s="199" t="s">
        <v>815</v>
      </c>
      <c r="D45" s="179" t="s">
        <v>315</v>
      </c>
      <c r="E45" s="183">
        <v>55</v>
      </c>
      <c r="F45" s="188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8" t="s">
        <v>171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172</v>
      </c>
      <c r="AF45" s="165" t="s">
        <v>778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6"/>
      <c r="C46" s="288"/>
      <c r="D46" s="289"/>
      <c r="E46" s="290"/>
      <c r="F46" s="291"/>
      <c r="G46" s="292"/>
      <c r="H46" s="189"/>
      <c r="I46" s="189"/>
      <c r="J46" s="189"/>
      <c r="K46" s="189"/>
      <c r="L46" s="190"/>
      <c r="M46" s="208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ht="22.5" outlineLevel="1" x14ac:dyDescent="0.2">
      <c r="A47" s="205">
        <v>20</v>
      </c>
      <c r="B47" s="175" t="s">
        <v>816</v>
      </c>
      <c r="C47" s="199" t="s">
        <v>817</v>
      </c>
      <c r="D47" s="179" t="s">
        <v>315</v>
      </c>
      <c r="E47" s="183">
        <v>6</v>
      </c>
      <c r="F47" s="188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8" t="s">
        <v>171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172</v>
      </c>
      <c r="AF47" s="165" t="s">
        <v>778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6"/>
      <c r="C48" s="288"/>
      <c r="D48" s="289"/>
      <c r="E48" s="290"/>
      <c r="F48" s="291"/>
      <c r="G48" s="292"/>
      <c r="H48" s="189"/>
      <c r="I48" s="189"/>
      <c r="J48" s="189"/>
      <c r="K48" s="189"/>
      <c r="L48" s="190"/>
      <c r="M48" s="208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21</v>
      </c>
      <c r="B49" s="175" t="s">
        <v>818</v>
      </c>
      <c r="C49" s="199" t="s">
        <v>819</v>
      </c>
      <c r="D49" s="179" t="s">
        <v>315</v>
      </c>
      <c r="E49" s="183">
        <v>8</v>
      </c>
      <c r="F49" s="188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8" t="s">
        <v>171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172</v>
      </c>
      <c r="AF49" s="165" t="s">
        <v>778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88"/>
      <c r="D50" s="289"/>
      <c r="E50" s="290"/>
      <c r="F50" s="291"/>
      <c r="G50" s="292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22</v>
      </c>
      <c r="B51" s="175" t="s">
        <v>820</v>
      </c>
      <c r="C51" s="199" t="s">
        <v>821</v>
      </c>
      <c r="D51" s="179" t="s">
        <v>315</v>
      </c>
      <c r="E51" s="183">
        <v>8</v>
      </c>
      <c r="F51" s="188"/>
      <c r="G51" s="189">
        <f>ROUND(E51*F51,2)</f>
        <v>0</v>
      </c>
      <c r="H51" s="189">
        <v>5.0000000000000002E-5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549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88"/>
      <c r="D52" s="289"/>
      <c r="E52" s="290"/>
      <c r="F52" s="291"/>
      <c r="G52" s="292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23</v>
      </c>
      <c r="B53" s="175" t="s">
        <v>822</v>
      </c>
      <c r="C53" s="199" t="s">
        <v>823</v>
      </c>
      <c r="D53" s="179" t="s">
        <v>315</v>
      </c>
      <c r="E53" s="183">
        <v>12</v>
      </c>
      <c r="F53" s="188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778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88"/>
      <c r="D54" s="289"/>
      <c r="E54" s="290"/>
      <c r="F54" s="291"/>
      <c r="G54" s="292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24</v>
      </c>
      <c r="B55" s="175" t="s">
        <v>824</v>
      </c>
      <c r="C55" s="199" t="s">
        <v>825</v>
      </c>
      <c r="D55" s="179" t="s">
        <v>315</v>
      </c>
      <c r="E55" s="183">
        <v>12</v>
      </c>
      <c r="F55" s="188"/>
      <c r="G55" s="189">
        <f>ROUND(E55*F55,2)</f>
        <v>0</v>
      </c>
      <c r="H55" s="189">
        <v>5.0000000000000002E-5</v>
      </c>
      <c r="I55" s="189">
        <f>ROUND(E55*H55,2)</f>
        <v>0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549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88"/>
      <c r="D56" s="289"/>
      <c r="E56" s="290"/>
      <c r="F56" s="291"/>
      <c r="G56" s="292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25</v>
      </c>
      <c r="B57" s="175" t="s">
        <v>826</v>
      </c>
      <c r="C57" s="199" t="s">
        <v>827</v>
      </c>
      <c r="D57" s="179" t="s">
        <v>315</v>
      </c>
      <c r="E57" s="183">
        <v>2</v>
      </c>
      <c r="F57" s="188"/>
      <c r="G57" s="189">
        <f>ROUND(E57*F57,2)</f>
        <v>0</v>
      </c>
      <c r="H57" s="189">
        <v>0</v>
      </c>
      <c r="I57" s="189">
        <f>ROUND(E57*H57,2)</f>
        <v>0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778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88"/>
      <c r="D58" s="289"/>
      <c r="E58" s="290"/>
      <c r="F58" s="291"/>
      <c r="G58" s="292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5">
        <v>26</v>
      </c>
      <c r="B59" s="175" t="s">
        <v>828</v>
      </c>
      <c r="C59" s="199" t="s">
        <v>829</v>
      </c>
      <c r="D59" s="179" t="s">
        <v>315</v>
      </c>
      <c r="E59" s="183">
        <v>2</v>
      </c>
      <c r="F59" s="188"/>
      <c r="G59" s="189">
        <f>ROUND(E59*F59,2)</f>
        <v>0</v>
      </c>
      <c r="H59" s="189">
        <v>5.0000000000000002E-5</v>
      </c>
      <c r="I59" s="189">
        <f>ROUND(E59*H59,2)</f>
        <v>0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549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88"/>
      <c r="D60" s="289"/>
      <c r="E60" s="290"/>
      <c r="F60" s="291"/>
      <c r="G60" s="292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27</v>
      </c>
      <c r="B61" s="175" t="s">
        <v>830</v>
      </c>
      <c r="C61" s="199" t="s">
        <v>831</v>
      </c>
      <c r="D61" s="179" t="s">
        <v>315</v>
      </c>
      <c r="E61" s="183">
        <v>44</v>
      </c>
      <c r="F61" s="188"/>
      <c r="G61" s="189">
        <f>ROUND(E61*F61,2)</f>
        <v>0</v>
      </c>
      <c r="H61" s="189">
        <v>0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8" t="s">
        <v>171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172</v>
      </c>
      <c r="AF61" s="165" t="s">
        <v>778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6"/>
      <c r="C62" s="288"/>
      <c r="D62" s="289"/>
      <c r="E62" s="290"/>
      <c r="F62" s="291"/>
      <c r="G62" s="292"/>
      <c r="H62" s="189"/>
      <c r="I62" s="189"/>
      <c r="J62" s="189"/>
      <c r="K62" s="189"/>
      <c r="L62" s="190"/>
      <c r="M62" s="208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5">
        <v>28</v>
      </c>
      <c r="B63" s="175" t="s">
        <v>832</v>
      </c>
      <c r="C63" s="199" t="s">
        <v>833</v>
      </c>
      <c r="D63" s="179" t="s">
        <v>315</v>
      </c>
      <c r="E63" s="183">
        <v>44</v>
      </c>
      <c r="F63" s="188"/>
      <c r="G63" s="189">
        <f>ROUND(E63*F63,2)</f>
        <v>0</v>
      </c>
      <c r="H63" s="189">
        <v>6.4999999999999997E-4</v>
      </c>
      <c r="I63" s="189">
        <f>ROUND(E63*H63,2)</f>
        <v>0.03</v>
      </c>
      <c r="J63" s="189">
        <v>0</v>
      </c>
      <c r="K63" s="189">
        <f>ROUND(E63*J63,2)</f>
        <v>0</v>
      </c>
      <c r="L63" s="190"/>
      <c r="M63" s="208" t="s">
        <v>171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172</v>
      </c>
      <c r="AF63" s="165" t="s">
        <v>778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6"/>
      <c r="C64" s="288"/>
      <c r="D64" s="289"/>
      <c r="E64" s="290"/>
      <c r="F64" s="291"/>
      <c r="G64" s="292"/>
      <c r="H64" s="189"/>
      <c r="I64" s="189"/>
      <c r="J64" s="189"/>
      <c r="K64" s="189"/>
      <c r="L64" s="190"/>
      <c r="M64" s="208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29</v>
      </c>
      <c r="B65" s="175" t="s">
        <v>834</v>
      </c>
      <c r="C65" s="199" t="s">
        <v>835</v>
      </c>
      <c r="D65" s="179" t="s">
        <v>315</v>
      </c>
      <c r="E65" s="183">
        <v>95</v>
      </c>
      <c r="F65" s="188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8" t="s">
        <v>171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172</v>
      </c>
      <c r="AF65" s="165" t="s">
        <v>778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6"/>
      <c r="C66" s="288"/>
      <c r="D66" s="289"/>
      <c r="E66" s="290"/>
      <c r="F66" s="291"/>
      <c r="G66" s="292"/>
      <c r="H66" s="189"/>
      <c r="I66" s="189"/>
      <c r="J66" s="189"/>
      <c r="K66" s="189"/>
      <c r="L66" s="190"/>
      <c r="M66" s="208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30</v>
      </c>
      <c r="B67" s="175" t="s">
        <v>836</v>
      </c>
      <c r="C67" s="199" t="s">
        <v>837</v>
      </c>
      <c r="D67" s="179" t="s">
        <v>315</v>
      </c>
      <c r="E67" s="183">
        <v>95</v>
      </c>
      <c r="F67" s="188"/>
      <c r="G67" s="189">
        <f>ROUND(E67*F67,2)</f>
        <v>0</v>
      </c>
      <c r="H67" s="189">
        <v>5.9999999999999995E-4</v>
      </c>
      <c r="I67" s="189">
        <f>ROUND(E67*H67,2)</f>
        <v>0.06</v>
      </c>
      <c r="J67" s="189">
        <v>0</v>
      </c>
      <c r="K67" s="189">
        <f>ROUND(E67*J67,2)</f>
        <v>0</v>
      </c>
      <c r="L67" s="190"/>
      <c r="M67" s="208" t="s">
        <v>171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172</v>
      </c>
      <c r="AF67" s="165" t="s">
        <v>549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88"/>
      <c r="D68" s="289"/>
      <c r="E68" s="290"/>
      <c r="F68" s="291"/>
      <c r="G68" s="292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31</v>
      </c>
      <c r="B69" s="175" t="s">
        <v>838</v>
      </c>
      <c r="C69" s="199" t="s">
        <v>839</v>
      </c>
      <c r="D69" s="179" t="s">
        <v>315</v>
      </c>
      <c r="E69" s="183">
        <v>4</v>
      </c>
      <c r="F69" s="188"/>
      <c r="G69" s="189">
        <f>ROUND(E69*F69,2)</f>
        <v>0</v>
      </c>
      <c r="H69" s="189">
        <v>0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8" t="s">
        <v>171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172</v>
      </c>
      <c r="AF69" s="165" t="s">
        <v>778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6"/>
      <c r="C70" s="288"/>
      <c r="D70" s="289"/>
      <c r="E70" s="290"/>
      <c r="F70" s="291"/>
      <c r="G70" s="292"/>
      <c r="H70" s="189"/>
      <c r="I70" s="189"/>
      <c r="J70" s="189"/>
      <c r="K70" s="189"/>
      <c r="L70" s="190"/>
      <c r="M70" s="208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5">
        <v>32</v>
      </c>
      <c r="B71" s="175" t="s">
        <v>840</v>
      </c>
      <c r="C71" s="199" t="s">
        <v>841</v>
      </c>
      <c r="D71" s="179" t="s">
        <v>315</v>
      </c>
      <c r="E71" s="183">
        <v>4</v>
      </c>
      <c r="F71" s="188"/>
      <c r="G71" s="189">
        <f>ROUND(E71*F71,2)</f>
        <v>0</v>
      </c>
      <c r="H71" s="189">
        <v>9.1E-4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8" t="s">
        <v>171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172</v>
      </c>
      <c r="AF71" s="165" t="s">
        <v>778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6"/>
      <c r="B72" s="176"/>
      <c r="C72" s="288"/>
      <c r="D72" s="289"/>
      <c r="E72" s="290"/>
      <c r="F72" s="291"/>
      <c r="G72" s="292"/>
      <c r="H72" s="189"/>
      <c r="I72" s="189"/>
      <c r="J72" s="189"/>
      <c r="K72" s="189"/>
      <c r="L72" s="190"/>
      <c r="M72" s="208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311" t="s">
        <v>842</v>
      </c>
      <c r="C73" s="312"/>
      <c r="D73" s="313"/>
      <c r="E73" s="314"/>
      <c r="F73" s="315"/>
      <c r="G73" s="316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>
        <v>0</v>
      </c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5">
        <v>33</v>
      </c>
      <c r="B74" s="175" t="s">
        <v>843</v>
      </c>
      <c r="C74" s="199" t="s">
        <v>844</v>
      </c>
      <c r="D74" s="179" t="s">
        <v>315</v>
      </c>
      <c r="E74" s="183">
        <v>10</v>
      </c>
      <c r="F74" s="188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 t="s">
        <v>115</v>
      </c>
      <c r="M74" s="208" t="s">
        <v>167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168</v>
      </c>
      <c r="AF74" s="165"/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6"/>
      <c r="C75" s="288"/>
      <c r="D75" s="289"/>
      <c r="E75" s="290"/>
      <c r="F75" s="291"/>
      <c r="G75" s="292"/>
      <c r="H75" s="189"/>
      <c r="I75" s="189"/>
      <c r="J75" s="189"/>
      <c r="K75" s="189"/>
      <c r="L75" s="190"/>
      <c r="M75" s="208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5">
        <v>34</v>
      </c>
      <c r="B76" s="175" t="s">
        <v>845</v>
      </c>
      <c r="C76" s="199" t="s">
        <v>846</v>
      </c>
      <c r="D76" s="179" t="s">
        <v>315</v>
      </c>
      <c r="E76" s="183">
        <v>4</v>
      </c>
      <c r="F76" s="188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8" t="s">
        <v>171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172</v>
      </c>
      <c r="AF76" s="165" t="s">
        <v>778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88"/>
      <c r="D77" s="289"/>
      <c r="E77" s="290"/>
      <c r="F77" s="291"/>
      <c r="G77" s="292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35</v>
      </c>
      <c r="B78" s="175" t="s">
        <v>847</v>
      </c>
      <c r="C78" s="199" t="s">
        <v>848</v>
      </c>
      <c r="D78" s="179" t="s">
        <v>315</v>
      </c>
      <c r="E78" s="183">
        <v>96</v>
      </c>
      <c r="F78" s="188"/>
      <c r="G78" s="189">
        <f>ROUND(E78*F78,2)</f>
        <v>0</v>
      </c>
      <c r="H78" s="189">
        <v>1.2E-2</v>
      </c>
      <c r="I78" s="189">
        <f>ROUND(E78*H78,2)</f>
        <v>1.1499999999999999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778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88"/>
      <c r="D79" s="289"/>
      <c r="E79" s="290"/>
      <c r="F79" s="291"/>
      <c r="G79" s="292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36</v>
      </c>
      <c r="B80" s="175" t="s">
        <v>849</v>
      </c>
      <c r="C80" s="199" t="s">
        <v>850</v>
      </c>
      <c r="D80" s="179" t="s">
        <v>315</v>
      </c>
      <c r="E80" s="183">
        <v>1</v>
      </c>
      <c r="F80" s="188"/>
      <c r="G80" s="189">
        <f>ROUND(E80*F80,2)</f>
        <v>0</v>
      </c>
      <c r="H80" s="189">
        <v>1.2E-2</v>
      </c>
      <c r="I80" s="189">
        <f>ROUND(E80*H80,2)</f>
        <v>0.01</v>
      </c>
      <c r="J80" s="189">
        <v>0</v>
      </c>
      <c r="K80" s="189">
        <f>ROUND(E80*J80,2)</f>
        <v>0</v>
      </c>
      <c r="L80" s="190"/>
      <c r="M80" s="208" t="s">
        <v>171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172</v>
      </c>
      <c r="AF80" s="165" t="s">
        <v>778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6"/>
      <c r="C81" s="288"/>
      <c r="D81" s="289"/>
      <c r="E81" s="290"/>
      <c r="F81" s="291"/>
      <c r="G81" s="292"/>
      <c r="H81" s="189"/>
      <c r="I81" s="189"/>
      <c r="J81" s="189"/>
      <c r="K81" s="189"/>
      <c r="L81" s="190"/>
      <c r="M81" s="208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5">
        <v>37</v>
      </c>
      <c r="B82" s="175" t="s">
        <v>851</v>
      </c>
      <c r="C82" s="199" t="s">
        <v>852</v>
      </c>
      <c r="D82" s="179" t="s">
        <v>315</v>
      </c>
      <c r="E82" s="183">
        <v>1</v>
      </c>
      <c r="F82" s="188"/>
      <c r="G82" s="189">
        <f>ROUND(E82*F82,2)</f>
        <v>0</v>
      </c>
      <c r="H82" s="189">
        <v>0.01</v>
      </c>
      <c r="I82" s="189">
        <f>ROUND(E82*H82,2)</f>
        <v>0.01</v>
      </c>
      <c r="J82" s="189">
        <v>0</v>
      </c>
      <c r="K82" s="189">
        <f>ROUND(E82*J82,2)</f>
        <v>0</v>
      </c>
      <c r="L82" s="190"/>
      <c r="M82" s="208" t="s">
        <v>171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172</v>
      </c>
      <c r="AF82" s="165" t="s">
        <v>778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88"/>
      <c r="D83" s="289"/>
      <c r="E83" s="290"/>
      <c r="F83" s="291"/>
      <c r="G83" s="292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38</v>
      </c>
      <c r="B84" s="175" t="s">
        <v>853</v>
      </c>
      <c r="C84" s="199" t="s">
        <v>854</v>
      </c>
      <c r="D84" s="179" t="s">
        <v>315</v>
      </c>
      <c r="E84" s="183">
        <v>2</v>
      </c>
      <c r="F84" s="188"/>
      <c r="G84" s="189">
        <f>ROUND(E84*F84,2)</f>
        <v>0</v>
      </c>
      <c r="H84" s="189">
        <v>1.0999999999999999E-2</v>
      </c>
      <c r="I84" s="189">
        <f>ROUND(E84*H84,2)</f>
        <v>0.02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778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288"/>
      <c r="D85" s="289"/>
      <c r="E85" s="290"/>
      <c r="F85" s="291"/>
      <c r="G85" s="292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5">
        <v>39</v>
      </c>
      <c r="B86" s="175" t="s">
        <v>855</v>
      </c>
      <c r="C86" s="199" t="s">
        <v>856</v>
      </c>
      <c r="D86" s="179" t="s">
        <v>315</v>
      </c>
      <c r="E86" s="183">
        <v>113</v>
      </c>
      <c r="F86" s="188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8" t="s">
        <v>171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172</v>
      </c>
      <c r="AF86" s="165" t="s">
        <v>778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6"/>
      <c r="C87" s="288"/>
      <c r="D87" s="289"/>
      <c r="E87" s="290"/>
      <c r="F87" s="291"/>
      <c r="G87" s="292"/>
      <c r="H87" s="189"/>
      <c r="I87" s="189"/>
      <c r="J87" s="189"/>
      <c r="K87" s="189"/>
      <c r="L87" s="190"/>
      <c r="M87" s="208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40</v>
      </c>
      <c r="B88" s="175" t="s">
        <v>857</v>
      </c>
      <c r="C88" s="199" t="s">
        <v>858</v>
      </c>
      <c r="D88" s="179" t="s">
        <v>315</v>
      </c>
      <c r="E88" s="183">
        <v>8</v>
      </c>
      <c r="F88" s="188"/>
      <c r="G88" s="189">
        <f>ROUND(E88*F88,2)</f>
        <v>0</v>
      </c>
      <c r="H88" s="189">
        <v>4.4000000000000003E-3</v>
      </c>
      <c r="I88" s="189">
        <f>ROUND(E88*H88,2)</f>
        <v>0.04</v>
      </c>
      <c r="J88" s="189">
        <v>0</v>
      </c>
      <c r="K88" s="189">
        <f>ROUND(E88*J88,2)</f>
        <v>0</v>
      </c>
      <c r="L88" s="190"/>
      <c r="M88" s="208" t="s">
        <v>171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172</v>
      </c>
      <c r="AF88" s="165" t="s">
        <v>778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6"/>
      <c r="B89" s="176"/>
      <c r="C89" s="288"/>
      <c r="D89" s="289"/>
      <c r="E89" s="290"/>
      <c r="F89" s="291"/>
      <c r="G89" s="292"/>
      <c r="H89" s="189"/>
      <c r="I89" s="189"/>
      <c r="J89" s="189"/>
      <c r="K89" s="189"/>
      <c r="L89" s="190"/>
      <c r="M89" s="208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5">
        <v>41</v>
      </c>
      <c r="B90" s="175" t="s">
        <v>859</v>
      </c>
      <c r="C90" s="199" t="s">
        <v>860</v>
      </c>
      <c r="D90" s="179" t="s">
        <v>315</v>
      </c>
      <c r="E90" s="183">
        <v>12</v>
      </c>
      <c r="F90" s="188"/>
      <c r="G90" s="189">
        <f>ROUND(E90*F90,2)</f>
        <v>0</v>
      </c>
      <c r="H90" s="189">
        <v>2.5000000000000001E-3</v>
      </c>
      <c r="I90" s="189">
        <f>ROUND(E90*H90,2)</f>
        <v>0.03</v>
      </c>
      <c r="J90" s="189">
        <v>0</v>
      </c>
      <c r="K90" s="189">
        <f>ROUND(E90*J90,2)</f>
        <v>0</v>
      </c>
      <c r="L90" s="190"/>
      <c r="M90" s="208" t="s">
        <v>171</v>
      </c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 t="s">
        <v>172</v>
      </c>
      <c r="AF90" s="165" t="s">
        <v>778</v>
      </c>
      <c r="AG90" s="165"/>
      <c r="AH90" s="165"/>
      <c r="AI90" s="165"/>
      <c r="AJ90" s="165"/>
      <c r="AK90" s="165"/>
      <c r="AL90" s="165"/>
      <c r="AM90" s="165">
        <v>21</v>
      </c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6"/>
      <c r="B91" s="176"/>
      <c r="C91" s="288"/>
      <c r="D91" s="289"/>
      <c r="E91" s="290"/>
      <c r="F91" s="291"/>
      <c r="G91" s="292"/>
      <c r="H91" s="189"/>
      <c r="I91" s="189"/>
      <c r="J91" s="189"/>
      <c r="K91" s="189"/>
      <c r="L91" s="190"/>
      <c r="M91" s="208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5">
        <v>42</v>
      </c>
      <c r="B92" s="175" t="s">
        <v>861</v>
      </c>
      <c r="C92" s="199" t="s">
        <v>862</v>
      </c>
      <c r="D92" s="179" t="s">
        <v>315</v>
      </c>
      <c r="E92" s="183">
        <v>32</v>
      </c>
      <c r="F92" s="188"/>
      <c r="G92" s="189">
        <f>ROUND(E92*F92,2)</f>
        <v>0</v>
      </c>
      <c r="H92" s="189">
        <v>2.5000000000000001E-3</v>
      </c>
      <c r="I92" s="189">
        <f>ROUND(E92*H92,2)</f>
        <v>0.08</v>
      </c>
      <c r="J92" s="189">
        <v>0</v>
      </c>
      <c r="K92" s="189">
        <f>ROUND(E92*J92,2)</f>
        <v>0</v>
      </c>
      <c r="L92" s="190"/>
      <c r="M92" s="208" t="s">
        <v>171</v>
      </c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 t="s">
        <v>172</v>
      </c>
      <c r="AF92" s="165" t="s">
        <v>778</v>
      </c>
      <c r="AG92" s="165"/>
      <c r="AH92" s="165"/>
      <c r="AI92" s="165"/>
      <c r="AJ92" s="165"/>
      <c r="AK92" s="165"/>
      <c r="AL92" s="165"/>
      <c r="AM92" s="165">
        <v>21</v>
      </c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6"/>
      <c r="B93" s="176"/>
      <c r="C93" s="288"/>
      <c r="D93" s="289"/>
      <c r="E93" s="290"/>
      <c r="F93" s="291"/>
      <c r="G93" s="292"/>
      <c r="H93" s="189"/>
      <c r="I93" s="189"/>
      <c r="J93" s="189"/>
      <c r="K93" s="189"/>
      <c r="L93" s="190"/>
      <c r="M93" s="208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5">
        <v>43</v>
      </c>
      <c r="B94" s="175" t="s">
        <v>863</v>
      </c>
      <c r="C94" s="199" t="s">
        <v>864</v>
      </c>
      <c r="D94" s="179" t="s">
        <v>315</v>
      </c>
      <c r="E94" s="183">
        <v>44</v>
      </c>
      <c r="F94" s="188"/>
      <c r="G94" s="189">
        <f>ROUND(E94*F94,2)</f>
        <v>0</v>
      </c>
      <c r="H94" s="189">
        <v>2.5000000000000001E-3</v>
      </c>
      <c r="I94" s="189">
        <f>ROUND(E94*H94,2)</f>
        <v>0.11</v>
      </c>
      <c r="J94" s="189">
        <v>0</v>
      </c>
      <c r="K94" s="189">
        <f>ROUND(E94*J94,2)</f>
        <v>0</v>
      </c>
      <c r="L94" s="190"/>
      <c r="M94" s="208" t="s">
        <v>171</v>
      </c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 t="s">
        <v>172</v>
      </c>
      <c r="AF94" s="165" t="s">
        <v>778</v>
      </c>
      <c r="AG94" s="165"/>
      <c r="AH94" s="165"/>
      <c r="AI94" s="165"/>
      <c r="AJ94" s="165"/>
      <c r="AK94" s="165"/>
      <c r="AL94" s="165"/>
      <c r="AM94" s="165">
        <v>21</v>
      </c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6"/>
      <c r="B95" s="176"/>
      <c r="C95" s="288"/>
      <c r="D95" s="289"/>
      <c r="E95" s="290"/>
      <c r="F95" s="291"/>
      <c r="G95" s="292"/>
      <c r="H95" s="189"/>
      <c r="I95" s="189"/>
      <c r="J95" s="189"/>
      <c r="K95" s="189"/>
      <c r="L95" s="190"/>
      <c r="M95" s="208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5">
        <v>44</v>
      </c>
      <c r="B96" s="175" t="s">
        <v>865</v>
      </c>
      <c r="C96" s="199" t="s">
        <v>866</v>
      </c>
      <c r="D96" s="179" t="s">
        <v>315</v>
      </c>
      <c r="E96" s="183">
        <v>7</v>
      </c>
      <c r="F96" s="188"/>
      <c r="G96" s="189">
        <f>ROUND(E96*F96,2)</f>
        <v>0</v>
      </c>
      <c r="H96" s="189">
        <v>2.5000000000000001E-3</v>
      </c>
      <c r="I96" s="189">
        <f>ROUND(E96*H96,2)</f>
        <v>0.02</v>
      </c>
      <c r="J96" s="189">
        <v>0</v>
      </c>
      <c r="K96" s="189">
        <f>ROUND(E96*J96,2)</f>
        <v>0</v>
      </c>
      <c r="L96" s="190"/>
      <c r="M96" s="208" t="s">
        <v>171</v>
      </c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 t="s">
        <v>172</v>
      </c>
      <c r="AF96" s="165" t="s">
        <v>778</v>
      </c>
      <c r="AG96" s="165"/>
      <c r="AH96" s="165"/>
      <c r="AI96" s="165"/>
      <c r="AJ96" s="165"/>
      <c r="AK96" s="165"/>
      <c r="AL96" s="165"/>
      <c r="AM96" s="165">
        <v>21</v>
      </c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6"/>
      <c r="B97" s="176"/>
      <c r="C97" s="288"/>
      <c r="D97" s="289"/>
      <c r="E97" s="290"/>
      <c r="F97" s="291"/>
      <c r="G97" s="292"/>
      <c r="H97" s="189"/>
      <c r="I97" s="189"/>
      <c r="J97" s="189"/>
      <c r="K97" s="189"/>
      <c r="L97" s="190"/>
      <c r="M97" s="208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5">
        <v>45</v>
      </c>
      <c r="B98" s="175" t="s">
        <v>867</v>
      </c>
      <c r="C98" s="199" t="s">
        <v>868</v>
      </c>
      <c r="D98" s="179" t="s">
        <v>315</v>
      </c>
      <c r="E98" s="183">
        <v>10</v>
      </c>
      <c r="F98" s="188"/>
      <c r="G98" s="189">
        <f>ROUND(E98*F98,2)</f>
        <v>0</v>
      </c>
      <c r="H98" s="189">
        <v>2.5000000000000001E-3</v>
      </c>
      <c r="I98" s="189">
        <f>ROUND(E98*H98,2)</f>
        <v>0.03</v>
      </c>
      <c r="J98" s="189">
        <v>0</v>
      </c>
      <c r="K98" s="189">
        <f>ROUND(E98*J98,2)</f>
        <v>0</v>
      </c>
      <c r="L98" s="190"/>
      <c r="M98" s="208" t="s">
        <v>171</v>
      </c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 t="s">
        <v>172</v>
      </c>
      <c r="AF98" s="165" t="s">
        <v>778</v>
      </c>
      <c r="AG98" s="165"/>
      <c r="AH98" s="165"/>
      <c r="AI98" s="165"/>
      <c r="AJ98" s="165"/>
      <c r="AK98" s="165"/>
      <c r="AL98" s="165"/>
      <c r="AM98" s="165">
        <v>21</v>
      </c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6"/>
      <c r="B99" s="176"/>
      <c r="C99" s="288"/>
      <c r="D99" s="289"/>
      <c r="E99" s="290"/>
      <c r="F99" s="291"/>
      <c r="G99" s="292"/>
      <c r="H99" s="189"/>
      <c r="I99" s="189"/>
      <c r="J99" s="189"/>
      <c r="K99" s="189"/>
      <c r="L99" s="190"/>
      <c r="M99" s="208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5">
        <v>46</v>
      </c>
      <c r="B100" s="175" t="s">
        <v>869</v>
      </c>
      <c r="C100" s="199" t="s">
        <v>870</v>
      </c>
      <c r="D100" s="179" t="s">
        <v>315</v>
      </c>
      <c r="E100" s="183">
        <v>1</v>
      </c>
      <c r="F100" s="188"/>
      <c r="G100" s="189">
        <f>ROUND(E100*F100,2)</f>
        <v>0</v>
      </c>
      <c r="H100" s="189">
        <v>0</v>
      </c>
      <c r="I100" s="189">
        <f>ROUND(E100*H100,2)</f>
        <v>0</v>
      </c>
      <c r="J100" s="189">
        <v>0</v>
      </c>
      <c r="K100" s="189">
        <f>ROUND(E100*J100,2)</f>
        <v>0</v>
      </c>
      <c r="L100" s="190"/>
      <c r="M100" s="208" t="s">
        <v>171</v>
      </c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 t="s">
        <v>172</v>
      </c>
      <c r="AF100" s="165" t="s">
        <v>778</v>
      </c>
      <c r="AG100" s="165"/>
      <c r="AH100" s="165"/>
      <c r="AI100" s="165"/>
      <c r="AJ100" s="165"/>
      <c r="AK100" s="165"/>
      <c r="AL100" s="165"/>
      <c r="AM100" s="165">
        <v>21</v>
      </c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6"/>
      <c r="B101" s="176"/>
      <c r="C101" s="288"/>
      <c r="D101" s="289"/>
      <c r="E101" s="290"/>
      <c r="F101" s="291"/>
      <c r="G101" s="292"/>
      <c r="H101" s="189"/>
      <c r="I101" s="189"/>
      <c r="J101" s="189"/>
      <c r="K101" s="189"/>
      <c r="L101" s="190"/>
      <c r="M101" s="208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5">
        <v>47</v>
      </c>
      <c r="B102" s="175" t="s">
        <v>871</v>
      </c>
      <c r="C102" s="199" t="s">
        <v>872</v>
      </c>
      <c r="D102" s="179" t="s">
        <v>315</v>
      </c>
      <c r="E102" s="183">
        <v>2</v>
      </c>
      <c r="F102" s="188"/>
      <c r="G102" s="189">
        <f>ROUND(E102*F102,2)</f>
        <v>0</v>
      </c>
      <c r="H102" s="189">
        <v>0</v>
      </c>
      <c r="I102" s="189">
        <f>ROUND(E102*H102,2)</f>
        <v>0</v>
      </c>
      <c r="J102" s="189">
        <v>0</v>
      </c>
      <c r="K102" s="189">
        <f>ROUND(E102*J102,2)</f>
        <v>0</v>
      </c>
      <c r="L102" s="190"/>
      <c r="M102" s="208" t="s">
        <v>171</v>
      </c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 t="s">
        <v>172</v>
      </c>
      <c r="AF102" s="165" t="s">
        <v>778</v>
      </c>
      <c r="AG102" s="165"/>
      <c r="AH102" s="165"/>
      <c r="AI102" s="165"/>
      <c r="AJ102" s="165"/>
      <c r="AK102" s="165"/>
      <c r="AL102" s="165"/>
      <c r="AM102" s="165">
        <v>21</v>
      </c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6"/>
      <c r="B103" s="176"/>
      <c r="C103" s="288"/>
      <c r="D103" s="289"/>
      <c r="E103" s="290"/>
      <c r="F103" s="291"/>
      <c r="G103" s="292"/>
      <c r="H103" s="189"/>
      <c r="I103" s="189"/>
      <c r="J103" s="189"/>
      <c r="K103" s="189"/>
      <c r="L103" s="190"/>
      <c r="M103" s="208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5">
        <v>48</v>
      </c>
      <c r="B104" s="175" t="s">
        <v>873</v>
      </c>
      <c r="C104" s="199" t="s">
        <v>874</v>
      </c>
      <c r="D104" s="179" t="s">
        <v>359</v>
      </c>
      <c r="E104" s="183">
        <v>12</v>
      </c>
      <c r="F104" s="188"/>
      <c r="G104" s="189">
        <f>ROUND(E104*F104,2)</f>
        <v>0</v>
      </c>
      <c r="H104" s="189">
        <v>0</v>
      </c>
      <c r="I104" s="189">
        <f>ROUND(E104*H104,2)</f>
        <v>0</v>
      </c>
      <c r="J104" s="189">
        <v>0</v>
      </c>
      <c r="K104" s="189">
        <f>ROUND(E104*J104,2)</f>
        <v>0</v>
      </c>
      <c r="L104" s="190"/>
      <c r="M104" s="208" t="s">
        <v>171</v>
      </c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 t="s">
        <v>172</v>
      </c>
      <c r="AF104" s="165" t="s">
        <v>778</v>
      </c>
      <c r="AG104" s="165"/>
      <c r="AH104" s="165"/>
      <c r="AI104" s="165"/>
      <c r="AJ104" s="165"/>
      <c r="AK104" s="165"/>
      <c r="AL104" s="165"/>
      <c r="AM104" s="165">
        <v>21</v>
      </c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6"/>
      <c r="B105" s="176"/>
      <c r="C105" s="288"/>
      <c r="D105" s="289"/>
      <c r="E105" s="290"/>
      <c r="F105" s="291"/>
      <c r="G105" s="292"/>
      <c r="H105" s="189"/>
      <c r="I105" s="189"/>
      <c r="J105" s="189"/>
      <c r="K105" s="189"/>
      <c r="L105" s="190"/>
      <c r="M105" s="208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5">
        <v>49</v>
      </c>
      <c r="B106" s="175" t="s">
        <v>875</v>
      </c>
      <c r="C106" s="199" t="s">
        <v>876</v>
      </c>
      <c r="D106" s="179" t="s">
        <v>359</v>
      </c>
      <c r="E106" s="183">
        <v>120</v>
      </c>
      <c r="F106" s="188"/>
      <c r="G106" s="189">
        <f>ROUND(E106*F106,2)</f>
        <v>0</v>
      </c>
      <c r="H106" s="189">
        <v>5.0000000000000002E-5</v>
      </c>
      <c r="I106" s="189">
        <f>ROUND(E106*H106,2)</f>
        <v>0.01</v>
      </c>
      <c r="J106" s="189">
        <v>0</v>
      </c>
      <c r="K106" s="189">
        <f>ROUND(E106*J106,2)</f>
        <v>0</v>
      </c>
      <c r="L106" s="190"/>
      <c r="M106" s="208" t="s">
        <v>171</v>
      </c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 t="s">
        <v>172</v>
      </c>
      <c r="AF106" s="165" t="s">
        <v>549</v>
      </c>
      <c r="AG106" s="165"/>
      <c r="AH106" s="165"/>
      <c r="AI106" s="165"/>
      <c r="AJ106" s="165"/>
      <c r="AK106" s="165"/>
      <c r="AL106" s="165"/>
      <c r="AM106" s="165">
        <v>21</v>
      </c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6"/>
      <c r="B107" s="176"/>
      <c r="C107" s="288"/>
      <c r="D107" s="289"/>
      <c r="E107" s="290"/>
      <c r="F107" s="291"/>
      <c r="G107" s="292"/>
      <c r="H107" s="189"/>
      <c r="I107" s="189"/>
      <c r="J107" s="189"/>
      <c r="K107" s="189"/>
      <c r="L107" s="190"/>
      <c r="M107" s="208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5">
        <v>50</v>
      </c>
      <c r="B108" s="175" t="s">
        <v>877</v>
      </c>
      <c r="C108" s="199" t="s">
        <v>878</v>
      </c>
      <c r="D108" s="179" t="s">
        <v>359</v>
      </c>
      <c r="E108" s="183">
        <v>740</v>
      </c>
      <c r="F108" s="188"/>
      <c r="G108" s="189">
        <f>ROUND(E108*F108,2)</f>
        <v>0</v>
      </c>
      <c r="H108" s="189">
        <v>0</v>
      </c>
      <c r="I108" s="189">
        <f>ROUND(E108*H108,2)</f>
        <v>0</v>
      </c>
      <c r="J108" s="189">
        <v>0</v>
      </c>
      <c r="K108" s="189">
        <f>ROUND(E108*J108,2)</f>
        <v>0</v>
      </c>
      <c r="L108" s="190"/>
      <c r="M108" s="208" t="s">
        <v>171</v>
      </c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 t="s">
        <v>172</v>
      </c>
      <c r="AF108" s="165" t="s">
        <v>778</v>
      </c>
      <c r="AG108" s="165"/>
      <c r="AH108" s="165"/>
      <c r="AI108" s="165"/>
      <c r="AJ108" s="165"/>
      <c r="AK108" s="165"/>
      <c r="AL108" s="165"/>
      <c r="AM108" s="165">
        <v>21</v>
      </c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6"/>
      <c r="B109" s="176"/>
      <c r="C109" s="288"/>
      <c r="D109" s="289"/>
      <c r="E109" s="290"/>
      <c r="F109" s="291"/>
      <c r="G109" s="292"/>
      <c r="H109" s="189"/>
      <c r="I109" s="189"/>
      <c r="J109" s="189"/>
      <c r="K109" s="189"/>
      <c r="L109" s="190"/>
      <c r="M109" s="208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5">
        <v>51</v>
      </c>
      <c r="B110" s="175" t="s">
        <v>879</v>
      </c>
      <c r="C110" s="199" t="s">
        <v>880</v>
      </c>
      <c r="D110" s="179" t="s">
        <v>359</v>
      </c>
      <c r="E110" s="183">
        <v>740</v>
      </c>
      <c r="F110" s="188"/>
      <c r="G110" s="189">
        <f>ROUND(E110*F110,2)</f>
        <v>0</v>
      </c>
      <c r="H110" s="189">
        <v>6.0000000000000002E-5</v>
      </c>
      <c r="I110" s="189">
        <f>ROUND(E110*H110,2)</f>
        <v>0.04</v>
      </c>
      <c r="J110" s="189">
        <v>0</v>
      </c>
      <c r="K110" s="189">
        <f>ROUND(E110*J110,2)</f>
        <v>0</v>
      </c>
      <c r="L110" s="190"/>
      <c r="M110" s="208" t="s">
        <v>171</v>
      </c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 t="s">
        <v>172</v>
      </c>
      <c r="AF110" s="165" t="s">
        <v>549</v>
      </c>
      <c r="AG110" s="165"/>
      <c r="AH110" s="165"/>
      <c r="AI110" s="165"/>
      <c r="AJ110" s="165"/>
      <c r="AK110" s="165"/>
      <c r="AL110" s="165"/>
      <c r="AM110" s="165">
        <v>21</v>
      </c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6"/>
      <c r="B111" s="176"/>
      <c r="C111" s="288"/>
      <c r="D111" s="289"/>
      <c r="E111" s="290"/>
      <c r="F111" s="291"/>
      <c r="G111" s="292"/>
      <c r="H111" s="189"/>
      <c r="I111" s="189"/>
      <c r="J111" s="189"/>
      <c r="K111" s="189"/>
      <c r="L111" s="190"/>
      <c r="M111" s="208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5">
        <v>52</v>
      </c>
      <c r="B112" s="175" t="s">
        <v>881</v>
      </c>
      <c r="C112" s="199" t="s">
        <v>882</v>
      </c>
      <c r="D112" s="179" t="s">
        <v>359</v>
      </c>
      <c r="E112" s="183">
        <v>100</v>
      </c>
      <c r="F112" s="188"/>
      <c r="G112" s="189">
        <f>ROUND(E112*F112,2)</f>
        <v>0</v>
      </c>
      <c r="H112" s="189">
        <v>0</v>
      </c>
      <c r="I112" s="189">
        <f>ROUND(E112*H112,2)</f>
        <v>0</v>
      </c>
      <c r="J112" s="189">
        <v>0</v>
      </c>
      <c r="K112" s="189">
        <f>ROUND(E112*J112,2)</f>
        <v>0</v>
      </c>
      <c r="L112" s="190"/>
      <c r="M112" s="208" t="s">
        <v>171</v>
      </c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 t="s">
        <v>172</v>
      </c>
      <c r="AF112" s="165" t="s">
        <v>778</v>
      </c>
      <c r="AG112" s="165"/>
      <c r="AH112" s="165"/>
      <c r="AI112" s="165"/>
      <c r="AJ112" s="165"/>
      <c r="AK112" s="165"/>
      <c r="AL112" s="165"/>
      <c r="AM112" s="165">
        <v>21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6"/>
      <c r="B113" s="176"/>
      <c r="C113" s="288"/>
      <c r="D113" s="289"/>
      <c r="E113" s="290"/>
      <c r="F113" s="291"/>
      <c r="G113" s="292"/>
      <c r="H113" s="189"/>
      <c r="I113" s="189"/>
      <c r="J113" s="189"/>
      <c r="K113" s="189"/>
      <c r="L113" s="190"/>
      <c r="M113" s="208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5">
        <v>53</v>
      </c>
      <c r="B114" s="175" t="s">
        <v>883</v>
      </c>
      <c r="C114" s="199" t="s">
        <v>884</v>
      </c>
      <c r="D114" s="179" t="s">
        <v>359</v>
      </c>
      <c r="E114" s="183">
        <v>100</v>
      </c>
      <c r="F114" s="188"/>
      <c r="G114" s="189">
        <f>ROUND(E114*F114,2)</f>
        <v>0</v>
      </c>
      <c r="H114" s="189">
        <v>1.8000000000000001E-4</v>
      </c>
      <c r="I114" s="189">
        <f>ROUND(E114*H114,2)</f>
        <v>0.02</v>
      </c>
      <c r="J114" s="189">
        <v>0</v>
      </c>
      <c r="K114" s="189">
        <f>ROUND(E114*J114,2)</f>
        <v>0</v>
      </c>
      <c r="L114" s="190"/>
      <c r="M114" s="208" t="s">
        <v>171</v>
      </c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 t="s">
        <v>172</v>
      </c>
      <c r="AF114" s="165" t="s">
        <v>549</v>
      </c>
      <c r="AG114" s="165"/>
      <c r="AH114" s="165"/>
      <c r="AI114" s="165"/>
      <c r="AJ114" s="165"/>
      <c r="AK114" s="165"/>
      <c r="AL114" s="165"/>
      <c r="AM114" s="165">
        <v>21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6"/>
      <c r="B115" s="176"/>
      <c r="C115" s="288"/>
      <c r="D115" s="289"/>
      <c r="E115" s="290"/>
      <c r="F115" s="291"/>
      <c r="G115" s="292"/>
      <c r="H115" s="189"/>
      <c r="I115" s="189"/>
      <c r="J115" s="189"/>
      <c r="K115" s="189"/>
      <c r="L115" s="190"/>
      <c r="M115" s="208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5">
        <v>54</v>
      </c>
      <c r="B116" s="175" t="s">
        <v>885</v>
      </c>
      <c r="C116" s="199" t="s">
        <v>886</v>
      </c>
      <c r="D116" s="179" t="s">
        <v>359</v>
      </c>
      <c r="E116" s="183">
        <v>25</v>
      </c>
      <c r="F116" s="188"/>
      <c r="G116" s="189">
        <f>ROUND(E116*F116,2)</f>
        <v>0</v>
      </c>
      <c r="H116" s="189">
        <v>0</v>
      </c>
      <c r="I116" s="189">
        <f>ROUND(E116*H116,2)</f>
        <v>0</v>
      </c>
      <c r="J116" s="189">
        <v>0</v>
      </c>
      <c r="K116" s="189">
        <f>ROUND(E116*J116,2)</f>
        <v>0</v>
      </c>
      <c r="L116" s="190"/>
      <c r="M116" s="208" t="s">
        <v>171</v>
      </c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 t="s">
        <v>172</v>
      </c>
      <c r="AF116" s="165" t="s">
        <v>778</v>
      </c>
      <c r="AG116" s="165"/>
      <c r="AH116" s="165"/>
      <c r="AI116" s="165"/>
      <c r="AJ116" s="165"/>
      <c r="AK116" s="165"/>
      <c r="AL116" s="165"/>
      <c r="AM116" s="165">
        <v>21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6"/>
      <c r="B117" s="176"/>
      <c r="C117" s="288"/>
      <c r="D117" s="289"/>
      <c r="E117" s="290"/>
      <c r="F117" s="291"/>
      <c r="G117" s="292"/>
      <c r="H117" s="189"/>
      <c r="I117" s="189"/>
      <c r="J117" s="189"/>
      <c r="K117" s="189"/>
      <c r="L117" s="190"/>
      <c r="M117" s="208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5">
        <v>55</v>
      </c>
      <c r="B118" s="175" t="s">
        <v>887</v>
      </c>
      <c r="C118" s="199" t="s">
        <v>888</v>
      </c>
      <c r="D118" s="179" t="s">
        <v>359</v>
      </c>
      <c r="E118" s="183">
        <v>50</v>
      </c>
      <c r="F118" s="188"/>
      <c r="G118" s="189">
        <f>ROUND(E118*F118,2)</f>
        <v>0</v>
      </c>
      <c r="H118" s="189">
        <v>2.7E-4</v>
      </c>
      <c r="I118" s="189">
        <f>ROUND(E118*H118,2)</f>
        <v>0.01</v>
      </c>
      <c r="J118" s="189">
        <v>0</v>
      </c>
      <c r="K118" s="189">
        <f>ROUND(E118*J118,2)</f>
        <v>0</v>
      </c>
      <c r="L118" s="190"/>
      <c r="M118" s="208" t="s">
        <v>171</v>
      </c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 t="s">
        <v>172</v>
      </c>
      <c r="AF118" s="165" t="s">
        <v>549</v>
      </c>
      <c r="AG118" s="165"/>
      <c r="AH118" s="165"/>
      <c r="AI118" s="165"/>
      <c r="AJ118" s="165"/>
      <c r="AK118" s="165"/>
      <c r="AL118" s="165"/>
      <c r="AM118" s="165">
        <v>21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6"/>
      <c r="B119" s="176"/>
      <c r="C119" s="288"/>
      <c r="D119" s="289"/>
      <c r="E119" s="290"/>
      <c r="F119" s="291"/>
      <c r="G119" s="292"/>
      <c r="H119" s="189"/>
      <c r="I119" s="189"/>
      <c r="J119" s="189"/>
      <c r="K119" s="189"/>
      <c r="L119" s="190"/>
      <c r="M119" s="208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5">
        <v>56</v>
      </c>
      <c r="B120" s="175" t="s">
        <v>889</v>
      </c>
      <c r="C120" s="199" t="s">
        <v>890</v>
      </c>
      <c r="D120" s="179" t="s">
        <v>359</v>
      </c>
      <c r="E120" s="183">
        <v>80</v>
      </c>
      <c r="F120" s="188"/>
      <c r="G120" s="189">
        <f>ROUND(E120*F120,2)</f>
        <v>0</v>
      </c>
      <c r="H120" s="189">
        <v>0</v>
      </c>
      <c r="I120" s="189">
        <f>ROUND(E120*H120,2)</f>
        <v>0</v>
      </c>
      <c r="J120" s="189">
        <v>0</v>
      </c>
      <c r="K120" s="189">
        <f>ROUND(E120*J120,2)</f>
        <v>0</v>
      </c>
      <c r="L120" s="190"/>
      <c r="M120" s="208" t="s">
        <v>171</v>
      </c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 t="s">
        <v>172</v>
      </c>
      <c r="AF120" s="165" t="s">
        <v>778</v>
      </c>
      <c r="AG120" s="165"/>
      <c r="AH120" s="165"/>
      <c r="AI120" s="165"/>
      <c r="AJ120" s="165"/>
      <c r="AK120" s="165"/>
      <c r="AL120" s="165"/>
      <c r="AM120" s="165">
        <v>21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6"/>
      <c r="B121" s="176"/>
      <c r="C121" s="288"/>
      <c r="D121" s="289"/>
      <c r="E121" s="290"/>
      <c r="F121" s="291"/>
      <c r="G121" s="292"/>
      <c r="H121" s="189"/>
      <c r="I121" s="189"/>
      <c r="J121" s="189"/>
      <c r="K121" s="189"/>
      <c r="L121" s="190"/>
      <c r="M121" s="208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5">
        <v>57</v>
      </c>
      <c r="B122" s="175" t="s">
        <v>891</v>
      </c>
      <c r="C122" s="199" t="s">
        <v>892</v>
      </c>
      <c r="D122" s="179" t="s">
        <v>359</v>
      </c>
      <c r="E122" s="183">
        <v>80</v>
      </c>
      <c r="F122" s="188"/>
      <c r="G122" s="189">
        <f>ROUND(E122*F122,2)</f>
        <v>0</v>
      </c>
      <c r="H122" s="189">
        <v>9.0000000000000006E-5</v>
      </c>
      <c r="I122" s="189">
        <f>ROUND(E122*H122,2)</f>
        <v>0.01</v>
      </c>
      <c r="J122" s="189">
        <v>0</v>
      </c>
      <c r="K122" s="189">
        <f>ROUND(E122*J122,2)</f>
        <v>0</v>
      </c>
      <c r="L122" s="190"/>
      <c r="M122" s="208" t="s">
        <v>171</v>
      </c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 t="s">
        <v>172</v>
      </c>
      <c r="AF122" s="165" t="s">
        <v>778</v>
      </c>
      <c r="AG122" s="165"/>
      <c r="AH122" s="165"/>
      <c r="AI122" s="165"/>
      <c r="AJ122" s="165"/>
      <c r="AK122" s="165"/>
      <c r="AL122" s="165"/>
      <c r="AM122" s="165">
        <v>21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6"/>
      <c r="B123" s="176"/>
      <c r="C123" s="288"/>
      <c r="D123" s="289"/>
      <c r="E123" s="290"/>
      <c r="F123" s="291"/>
      <c r="G123" s="292"/>
      <c r="H123" s="189"/>
      <c r="I123" s="189"/>
      <c r="J123" s="189"/>
      <c r="K123" s="189"/>
      <c r="L123" s="190"/>
      <c r="M123" s="208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ht="22.5" outlineLevel="1" x14ac:dyDescent="0.2">
      <c r="A124" s="205">
        <v>58</v>
      </c>
      <c r="B124" s="175" t="s">
        <v>893</v>
      </c>
      <c r="C124" s="199" t="s">
        <v>894</v>
      </c>
      <c r="D124" s="179" t="s">
        <v>359</v>
      </c>
      <c r="E124" s="183">
        <v>20</v>
      </c>
      <c r="F124" s="188"/>
      <c r="G124" s="189">
        <f>ROUND(E124*F124,2)</f>
        <v>0</v>
      </c>
      <c r="H124" s="189">
        <v>0</v>
      </c>
      <c r="I124" s="189">
        <f>ROUND(E124*H124,2)</f>
        <v>0</v>
      </c>
      <c r="J124" s="189">
        <v>0</v>
      </c>
      <c r="K124" s="189">
        <f>ROUND(E124*J124,2)</f>
        <v>0</v>
      </c>
      <c r="L124" s="190"/>
      <c r="M124" s="208" t="s">
        <v>171</v>
      </c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 t="s">
        <v>172</v>
      </c>
      <c r="AF124" s="165" t="s">
        <v>778</v>
      </c>
      <c r="AG124" s="165"/>
      <c r="AH124" s="165"/>
      <c r="AI124" s="165"/>
      <c r="AJ124" s="165"/>
      <c r="AK124" s="165"/>
      <c r="AL124" s="165"/>
      <c r="AM124" s="165">
        <v>21</v>
      </c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6"/>
      <c r="B125" s="176"/>
      <c r="C125" s="288"/>
      <c r="D125" s="289"/>
      <c r="E125" s="290"/>
      <c r="F125" s="291"/>
      <c r="G125" s="292"/>
      <c r="H125" s="189"/>
      <c r="I125" s="189"/>
      <c r="J125" s="189"/>
      <c r="K125" s="189"/>
      <c r="L125" s="190"/>
      <c r="M125" s="208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5">
        <v>59</v>
      </c>
      <c r="B126" s="175" t="s">
        <v>895</v>
      </c>
      <c r="C126" s="199" t="s">
        <v>896</v>
      </c>
      <c r="D126" s="179" t="s">
        <v>359</v>
      </c>
      <c r="E126" s="183">
        <v>20</v>
      </c>
      <c r="F126" s="188"/>
      <c r="G126" s="189">
        <f>ROUND(E126*F126,2)</f>
        <v>0</v>
      </c>
      <c r="H126" s="189">
        <v>2.9999999999999997E-4</v>
      </c>
      <c r="I126" s="189">
        <f>ROUND(E126*H126,2)</f>
        <v>0.01</v>
      </c>
      <c r="J126" s="189">
        <v>0</v>
      </c>
      <c r="K126" s="189">
        <f>ROUND(E126*J126,2)</f>
        <v>0</v>
      </c>
      <c r="L126" s="190"/>
      <c r="M126" s="208" t="s">
        <v>171</v>
      </c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 t="s">
        <v>172</v>
      </c>
      <c r="AF126" s="165" t="s">
        <v>549</v>
      </c>
      <c r="AG126" s="165"/>
      <c r="AH126" s="165"/>
      <c r="AI126" s="165"/>
      <c r="AJ126" s="165"/>
      <c r="AK126" s="165"/>
      <c r="AL126" s="165"/>
      <c r="AM126" s="165">
        <v>21</v>
      </c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6"/>
      <c r="B127" s="176"/>
      <c r="C127" s="288"/>
      <c r="D127" s="289"/>
      <c r="E127" s="290"/>
      <c r="F127" s="291"/>
      <c r="G127" s="292"/>
      <c r="H127" s="189"/>
      <c r="I127" s="189"/>
      <c r="J127" s="189"/>
      <c r="K127" s="189"/>
      <c r="L127" s="190"/>
      <c r="M127" s="208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ht="22.5" outlineLevel="1" x14ac:dyDescent="0.2">
      <c r="A128" s="205">
        <v>60</v>
      </c>
      <c r="B128" s="175" t="s">
        <v>897</v>
      </c>
      <c r="C128" s="199" t="s">
        <v>898</v>
      </c>
      <c r="D128" s="179" t="s">
        <v>359</v>
      </c>
      <c r="E128" s="183">
        <v>750</v>
      </c>
      <c r="F128" s="188"/>
      <c r="G128" s="189">
        <f>ROUND(E128*F128,2)</f>
        <v>0</v>
      </c>
      <c r="H128" s="189">
        <v>0</v>
      </c>
      <c r="I128" s="189">
        <f>ROUND(E128*H128,2)</f>
        <v>0</v>
      </c>
      <c r="J128" s="189">
        <v>0</v>
      </c>
      <c r="K128" s="189">
        <f>ROUND(E128*J128,2)</f>
        <v>0</v>
      </c>
      <c r="L128" s="190"/>
      <c r="M128" s="208" t="s">
        <v>171</v>
      </c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 t="s">
        <v>172</v>
      </c>
      <c r="AF128" s="165" t="s">
        <v>778</v>
      </c>
      <c r="AG128" s="165"/>
      <c r="AH128" s="165"/>
      <c r="AI128" s="165"/>
      <c r="AJ128" s="165"/>
      <c r="AK128" s="165"/>
      <c r="AL128" s="165"/>
      <c r="AM128" s="165">
        <v>21</v>
      </c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6"/>
      <c r="B129" s="176"/>
      <c r="C129" s="288"/>
      <c r="D129" s="289"/>
      <c r="E129" s="290"/>
      <c r="F129" s="291"/>
      <c r="G129" s="292"/>
      <c r="H129" s="189"/>
      <c r="I129" s="189"/>
      <c r="J129" s="189"/>
      <c r="K129" s="189"/>
      <c r="L129" s="190"/>
      <c r="M129" s="208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5">
        <v>61</v>
      </c>
      <c r="B130" s="175" t="s">
        <v>899</v>
      </c>
      <c r="C130" s="199" t="s">
        <v>900</v>
      </c>
      <c r="D130" s="179" t="s">
        <v>359</v>
      </c>
      <c r="E130" s="183">
        <v>750</v>
      </c>
      <c r="F130" s="188"/>
      <c r="G130" s="189">
        <f>ROUND(E130*F130,2)</f>
        <v>0</v>
      </c>
      <c r="H130" s="189">
        <v>1.4999999999999999E-4</v>
      </c>
      <c r="I130" s="189">
        <f>ROUND(E130*H130,2)</f>
        <v>0.11</v>
      </c>
      <c r="J130" s="189">
        <v>0</v>
      </c>
      <c r="K130" s="189">
        <f>ROUND(E130*J130,2)</f>
        <v>0</v>
      </c>
      <c r="L130" s="190"/>
      <c r="M130" s="208" t="s">
        <v>171</v>
      </c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 t="s">
        <v>172</v>
      </c>
      <c r="AF130" s="165" t="s">
        <v>549</v>
      </c>
      <c r="AG130" s="165"/>
      <c r="AH130" s="165"/>
      <c r="AI130" s="165"/>
      <c r="AJ130" s="165"/>
      <c r="AK130" s="165"/>
      <c r="AL130" s="165"/>
      <c r="AM130" s="165">
        <v>21</v>
      </c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6"/>
      <c r="B131" s="176"/>
      <c r="C131" s="288"/>
      <c r="D131" s="289"/>
      <c r="E131" s="290"/>
      <c r="F131" s="291"/>
      <c r="G131" s="292"/>
      <c r="H131" s="189"/>
      <c r="I131" s="189"/>
      <c r="J131" s="189"/>
      <c r="K131" s="189"/>
      <c r="L131" s="190"/>
      <c r="M131" s="208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ht="22.5" outlineLevel="1" x14ac:dyDescent="0.2">
      <c r="A132" s="205">
        <v>62</v>
      </c>
      <c r="B132" s="175" t="s">
        <v>901</v>
      </c>
      <c r="C132" s="199" t="s">
        <v>902</v>
      </c>
      <c r="D132" s="179" t="s">
        <v>359</v>
      </c>
      <c r="E132" s="183">
        <v>890</v>
      </c>
      <c r="F132" s="188"/>
      <c r="G132" s="189">
        <f>ROUND(E132*F132,2)</f>
        <v>0</v>
      </c>
      <c r="H132" s="189">
        <v>0</v>
      </c>
      <c r="I132" s="189">
        <f>ROUND(E132*H132,2)</f>
        <v>0</v>
      </c>
      <c r="J132" s="189">
        <v>0</v>
      </c>
      <c r="K132" s="189">
        <f>ROUND(E132*J132,2)</f>
        <v>0</v>
      </c>
      <c r="L132" s="190"/>
      <c r="M132" s="208" t="s">
        <v>171</v>
      </c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 t="s">
        <v>172</v>
      </c>
      <c r="AF132" s="165" t="s">
        <v>778</v>
      </c>
      <c r="AG132" s="165"/>
      <c r="AH132" s="165"/>
      <c r="AI132" s="165"/>
      <c r="AJ132" s="165"/>
      <c r="AK132" s="165"/>
      <c r="AL132" s="165"/>
      <c r="AM132" s="165">
        <v>21</v>
      </c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6"/>
      <c r="B133" s="176"/>
      <c r="C133" s="288"/>
      <c r="D133" s="289"/>
      <c r="E133" s="290"/>
      <c r="F133" s="291"/>
      <c r="G133" s="292"/>
      <c r="H133" s="189"/>
      <c r="I133" s="189"/>
      <c r="J133" s="189"/>
      <c r="K133" s="189"/>
      <c r="L133" s="190"/>
      <c r="M133" s="208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5">
        <v>63</v>
      </c>
      <c r="B134" s="175" t="s">
        <v>903</v>
      </c>
      <c r="C134" s="199" t="s">
        <v>904</v>
      </c>
      <c r="D134" s="179" t="s">
        <v>359</v>
      </c>
      <c r="E134" s="183">
        <v>890</v>
      </c>
      <c r="F134" s="188"/>
      <c r="G134" s="189">
        <f>ROUND(E134*F134,2)</f>
        <v>0</v>
      </c>
      <c r="H134" s="189">
        <v>2.1000000000000001E-4</v>
      </c>
      <c r="I134" s="189">
        <f>ROUND(E134*H134,2)</f>
        <v>0.19</v>
      </c>
      <c r="J134" s="189">
        <v>0</v>
      </c>
      <c r="K134" s="189">
        <f>ROUND(E134*J134,2)</f>
        <v>0</v>
      </c>
      <c r="L134" s="190"/>
      <c r="M134" s="208" t="s">
        <v>171</v>
      </c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 t="s">
        <v>172</v>
      </c>
      <c r="AF134" s="165" t="s">
        <v>549</v>
      </c>
      <c r="AG134" s="165"/>
      <c r="AH134" s="165"/>
      <c r="AI134" s="165"/>
      <c r="AJ134" s="165"/>
      <c r="AK134" s="165"/>
      <c r="AL134" s="165"/>
      <c r="AM134" s="165">
        <v>21</v>
      </c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6"/>
      <c r="B135" s="176"/>
      <c r="C135" s="288"/>
      <c r="D135" s="289"/>
      <c r="E135" s="290"/>
      <c r="F135" s="291"/>
      <c r="G135" s="292"/>
      <c r="H135" s="189"/>
      <c r="I135" s="189"/>
      <c r="J135" s="189"/>
      <c r="K135" s="189"/>
      <c r="L135" s="190"/>
      <c r="M135" s="208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ht="22.5" outlineLevel="1" x14ac:dyDescent="0.2">
      <c r="A136" s="205">
        <v>64</v>
      </c>
      <c r="B136" s="175" t="s">
        <v>905</v>
      </c>
      <c r="C136" s="199" t="s">
        <v>906</v>
      </c>
      <c r="D136" s="179" t="s">
        <v>359</v>
      </c>
      <c r="E136" s="183">
        <v>740</v>
      </c>
      <c r="F136" s="188"/>
      <c r="G136" s="189">
        <f>ROUND(E136*F136,2)</f>
        <v>0</v>
      </c>
      <c r="H136" s="189">
        <v>0</v>
      </c>
      <c r="I136" s="189">
        <f>ROUND(E136*H136,2)</f>
        <v>0</v>
      </c>
      <c r="J136" s="189">
        <v>0</v>
      </c>
      <c r="K136" s="189">
        <f>ROUND(E136*J136,2)</f>
        <v>0</v>
      </c>
      <c r="L136" s="190"/>
      <c r="M136" s="208" t="s">
        <v>171</v>
      </c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 t="s">
        <v>172</v>
      </c>
      <c r="AF136" s="165" t="s">
        <v>778</v>
      </c>
      <c r="AG136" s="165"/>
      <c r="AH136" s="165"/>
      <c r="AI136" s="165"/>
      <c r="AJ136" s="165"/>
      <c r="AK136" s="165"/>
      <c r="AL136" s="165"/>
      <c r="AM136" s="165">
        <v>21</v>
      </c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6"/>
      <c r="B137" s="176"/>
      <c r="C137" s="288"/>
      <c r="D137" s="289"/>
      <c r="E137" s="290"/>
      <c r="F137" s="291"/>
      <c r="G137" s="292"/>
      <c r="H137" s="189"/>
      <c r="I137" s="189"/>
      <c r="J137" s="189"/>
      <c r="K137" s="189"/>
      <c r="L137" s="190"/>
      <c r="M137" s="208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5">
        <v>65</v>
      </c>
      <c r="B138" s="175" t="s">
        <v>907</v>
      </c>
      <c r="C138" s="199" t="s">
        <v>908</v>
      </c>
      <c r="D138" s="179" t="s">
        <v>359</v>
      </c>
      <c r="E138" s="183">
        <v>740</v>
      </c>
      <c r="F138" s="188"/>
      <c r="G138" s="189">
        <f>ROUND(E138*F138,2)</f>
        <v>0</v>
      </c>
      <c r="H138" s="189">
        <v>5.2999999999999998E-4</v>
      </c>
      <c r="I138" s="189">
        <f>ROUND(E138*H138,2)</f>
        <v>0.39</v>
      </c>
      <c r="J138" s="189">
        <v>0</v>
      </c>
      <c r="K138" s="189">
        <f>ROUND(E138*J138,2)</f>
        <v>0</v>
      </c>
      <c r="L138" s="190"/>
      <c r="M138" s="208" t="s">
        <v>171</v>
      </c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 t="s">
        <v>172</v>
      </c>
      <c r="AF138" s="165" t="s">
        <v>549</v>
      </c>
      <c r="AG138" s="165"/>
      <c r="AH138" s="165"/>
      <c r="AI138" s="165"/>
      <c r="AJ138" s="165"/>
      <c r="AK138" s="165"/>
      <c r="AL138" s="165"/>
      <c r="AM138" s="165">
        <v>21</v>
      </c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6"/>
      <c r="B139" s="176"/>
      <c r="C139" s="288"/>
      <c r="D139" s="289"/>
      <c r="E139" s="290"/>
      <c r="F139" s="291"/>
      <c r="G139" s="292"/>
      <c r="H139" s="189"/>
      <c r="I139" s="189"/>
      <c r="J139" s="189"/>
      <c r="K139" s="189"/>
      <c r="L139" s="190"/>
      <c r="M139" s="208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ht="22.5" outlineLevel="1" x14ac:dyDescent="0.2">
      <c r="A140" s="205">
        <v>66</v>
      </c>
      <c r="B140" s="175" t="s">
        <v>909</v>
      </c>
      <c r="C140" s="199" t="s">
        <v>910</v>
      </c>
      <c r="D140" s="179" t="s">
        <v>359</v>
      </c>
      <c r="E140" s="183">
        <v>100</v>
      </c>
      <c r="F140" s="188"/>
      <c r="G140" s="189">
        <f>ROUND(E140*F140,2)</f>
        <v>0</v>
      </c>
      <c r="H140" s="189">
        <v>0</v>
      </c>
      <c r="I140" s="189">
        <f>ROUND(E140*H140,2)</f>
        <v>0</v>
      </c>
      <c r="J140" s="189">
        <v>0</v>
      </c>
      <c r="K140" s="189">
        <f>ROUND(E140*J140,2)</f>
        <v>0</v>
      </c>
      <c r="L140" s="190"/>
      <c r="M140" s="208" t="s">
        <v>171</v>
      </c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 t="s">
        <v>172</v>
      </c>
      <c r="AF140" s="165" t="s">
        <v>778</v>
      </c>
      <c r="AG140" s="165"/>
      <c r="AH140" s="165"/>
      <c r="AI140" s="165"/>
      <c r="AJ140" s="165"/>
      <c r="AK140" s="165"/>
      <c r="AL140" s="165"/>
      <c r="AM140" s="165">
        <v>21</v>
      </c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6"/>
      <c r="B141" s="176"/>
      <c r="C141" s="288"/>
      <c r="D141" s="289"/>
      <c r="E141" s="290"/>
      <c r="F141" s="291"/>
      <c r="G141" s="292"/>
      <c r="H141" s="189"/>
      <c r="I141" s="189"/>
      <c r="J141" s="189"/>
      <c r="K141" s="189"/>
      <c r="L141" s="190"/>
      <c r="M141" s="208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ht="45" outlineLevel="1" x14ac:dyDescent="0.2">
      <c r="A142" s="205">
        <v>67</v>
      </c>
      <c r="B142" s="175" t="s">
        <v>911</v>
      </c>
      <c r="C142" s="199" t="s">
        <v>912</v>
      </c>
      <c r="D142" s="179" t="s">
        <v>359</v>
      </c>
      <c r="E142" s="183">
        <v>100</v>
      </c>
      <c r="F142" s="188"/>
      <c r="G142" s="189">
        <f>ROUND(E142*F142,2)</f>
        <v>0</v>
      </c>
      <c r="H142" s="189">
        <v>8.8999999999999995E-4</v>
      </c>
      <c r="I142" s="189">
        <f>ROUND(E142*H142,2)</f>
        <v>0.09</v>
      </c>
      <c r="J142" s="189">
        <v>0</v>
      </c>
      <c r="K142" s="189">
        <f>ROUND(E142*J142,2)</f>
        <v>0</v>
      </c>
      <c r="L142" s="190" t="s">
        <v>791</v>
      </c>
      <c r="M142" s="208" t="s">
        <v>167</v>
      </c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 t="s">
        <v>168</v>
      </c>
      <c r="AF142" s="165"/>
      <c r="AG142" s="165"/>
      <c r="AH142" s="165"/>
      <c r="AI142" s="165"/>
      <c r="AJ142" s="165"/>
      <c r="AK142" s="165"/>
      <c r="AL142" s="165"/>
      <c r="AM142" s="165">
        <v>21</v>
      </c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6"/>
      <c r="B143" s="176"/>
      <c r="C143" s="288"/>
      <c r="D143" s="289"/>
      <c r="E143" s="290"/>
      <c r="F143" s="291"/>
      <c r="G143" s="292"/>
      <c r="H143" s="189"/>
      <c r="I143" s="189"/>
      <c r="J143" s="189"/>
      <c r="K143" s="189"/>
      <c r="L143" s="190"/>
      <c r="M143" s="208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ht="22.5" outlineLevel="1" x14ac:dyDescent="0.2">
      <c r="A144" s="205">
        <v>68</v>
      </c>
      <c r="B144" s="175" t="s">
        <v>913</v>
      </c>
      <c r="C144" s="199" t="s">
        <v>914</v>
      </c>
      <c r="D144" s="179" t="s">
        <v>359</v>
      </c>
      <c r="E144" s="183">
        <v>240</v>
      </c>
      <c r="F144" s="188"/>
      <c r="G144" s="189">
        <f>ROUND(E144*F144,2)</f>
        <v>0</v>
      </c>
      <c r="H144" s="189">
        <v>0</v>
      </c>
      <c r="I144" s="189">
        <f>ROUND(E144*H144,2)</f>
        <v>0</v>
      </c>
      <c r="J144" s="189">
        <v>0</v>
      </c>
      <c r="K144" s="189">
        <f>ROUND(E144*J144,2)</f>
        <v>0</v>
      </c>
      <c r="L144" s="190"/>
      <c r="M144" s="208" t="s">
        <v>171</v>
      </c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 t="s">
        <v>172</v>
      </c>
      <c r="AF144" s="165" t="s">
        <v>778</v>
      </c>
      <c r="AG144" s="165"/>
      <c r="AH144" s="165"/>
      <c r="AI144" s="165"/>
      <c r="AJ144" s="165"/>
      <c r="AK144" s="165"/>
      <c r="AL144" s="165"/>
      <c r="AM144" s="165">
        <v>21</v>
      </c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6"/>
      <c r="B145" s="176"/>
      <c r="C145" s="288"/>
      <c r="D145" s="289"/>
      <c r="E145" s="290"/>
      <c r="F145" s="291"/>
      <c r="G145" s="292"/>
      <c r="H145" s="189"/>
      <c r="I145" s="189"/>
      <c r="J145" s="189"/>
      <c r="K145" s="189"/>
      <c r="L145" s="190"/>
      <c r="M145" s="208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5">
        <v>69</v>
      </c>
      <c r="B146" s="175" t="s">
        <v>915</v>
      </c>
      <c r="C146" s="199" t="s">
        <v>916</v>
      </c>
      <c r="D146" s="179" t="s">
        <v>359</v>
      </c>
      <c r="E146" s="183">
        <v>240</v>
      </c>
      <c r="F146" s="188"/>
      <c r="G146" s="189">
        <f>ROUND(E146*F146,2)</f>
        <v>0</v>
      </c>
      <c r="H146" s="189">
        <v>2.1000000000000001E-4</v>
      </c>
      <c r="I146" s="189">
        <f>ROUND(E146*H146,2)</f>
        <v>0.05</v>
      </c>
      <c r="J146" s="189">
        <v>0</v>
      </c>
      <c r="K146" s="189">
        <f>ROUND(E146*J146,2)</f>
        <v>0</v>
      </c>
      <c r="L146" s="190"/>
      <c r="M146" s="208" t="s">
        <v>171</v>
      </c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 t="s">
        <v>172</v>
      </c>
      <c r="AF146" s="165" t="s">
        <v>549</v>
      </c>
      <c r="AG146" s="165"/>
      <c r="AH146" s="165"/>
      <c r="AI146" s="165"/>
      <c r="AJ146" s="165"/>
      <c r="AK146" s="165"/>
      <c r="AL146" s="165"/>
      <c r="AM146" s="165">
        <v>21</v>
      </c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6"/>
      <c r="B147" s="176"/>
      <c r="C147" s="288"/>
      <c r="D147" s="289"/>
      <c r="E147" s="290"/>
      <c r="F147" s="291"/>
      <c r="G147" s="292"/>
      <c r="H147" s="189"/>
      <c r="I147" s="189"/>
      <c r="J147" s="189"/>
      <c r="K147" s="189"/>
      <c r="L147" s="190"/>
      <c r="M147" s="208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ht="22.5" outlineLevel="1" x14ac:dyDescent="0.2">
      <c r="A148" s="205">
        <v>70</v>
      </c>
      <c r="B148" s="175" t="s">
        <v>917</v>
      </c>
      <c r="C148" s="199" t="s">
        <v>918</v>
      </c>
      <c r="D148" s="179" t="s">
        <v>315</v>
      </c>
      <c r="E148" s="183">
        <v>2</v>
      </c>
      <c r="F148" s="188"/>
      <c r="G148" s="189">
        <f>ROUND(E148*F148,2)</f>
        <v>0</v>
      </c>
      <c r="H148" s="189">
        <v>0</v>
      </c>
      <c r="I148" s="189">
        <f>ROUND(E148*H148,2)</f>
        <v>0</v>
      </c>
      <c r="J148" s="189">
        <v>0</v>
      </c>
      <c r="K148" s="189">
        <f>ROUND(E148*J148,2)</f>
        <v>0</v>
      </c>
      <c r="L148" s="190"/>
      <c r="M148" s="208" t="s">
        <v>171</v>
      </c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 t="s">
        <v>172</v>
      </c>
      <c r="AF148" s="165" t="s">
        <v>778</v>
      </c>
      <c r="AG148" s="165"/>
      <c r="AH148" s="165"/>
      <c r="AI148" s="165"/>
      <c r="AJ148" s="165"/>
      <c r="AK148" s="165"/>
      <c r="AL148" s="165"/>
      <c r="AM148" s="165">
        <v>21</v>
      </c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ht="13.5" outlineLevel="1" thickBot="1" x14ac:dyDescent="0.25">
      <c r="A149" s="216"/>
      <c r="B149" s="217"/>
      <c r="C149" s="301"/>
      <c r="D149" s="302"/>
      <c r="E149" s="303"/>
      <c r="F149" s="304"/>
      <c r="G149" s="305"/>
      <c r="H149" s="218"/>
      <c r="I149" s="218"/>
      <c r="J149" s="218"/>
      <c r="K149" s="218"/>
      <c r="L149" s="219"/>
      <c r="M149" s="220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</row>
    <row r="150" spans="1:60" x14ac:dyDescent="0.2">
      <c r="A150" s="166"/>
      <c r="B150" s="177" t="s">
        <v>572</v>
      </c>
      <c r="C150" s="201" t="s">
        <v>572</v>
      </c>
      <c r="D150" s="181"/>
      <c r="E150" s="185"/>
      <c r="F150" s="191"/>
      <c r="G150" s="191"/>
      <c r="H150" s="191"/>
      <c r="I150" s="191"/>
      <c r="J150" s="191"/>
      <c r="K150" s="191"/>
      <c r="L150" s="192"/>
      <c r="M150" s="191"/>
    </row>
    <row r="151" spans="1:60" hidden="1" x14ac:dyDescent="0.2">
      <c r="C151" s="202"/>
      <c r="D151" s="144"/>
    </row>
    <row r="152" spans="1:60" ht="13.5" hidden="1" thickBot="1" x14ac:dyDescent="0.25">
      <c r="A152" s="193"/>
      <c r="B152" s="194" t="s">
        <v>573</v>
      </c>
      <c r="C152" s="203"/>
      <c r="D152" s="195"/>
      <c r="E152" s="196"/>
      <c r="F152" s="196"/>
      <c r="G152" s="197">
        <f>F8</f>
        <v>0</v>
      </c>
    </row>
    <row r="153" spans="1:60" x14ac:dyDescent="0.2">
      <c r="D153" s="144"/>
    </row>
    <row r="154" spans="1:60" x14ac:dyDescent="0.2">
      <c r="D154" s="144"/>
    </row>
    <row r="155" spans="1:60" x14ac:dyDescent="0.2">
      <c r="D155" s="144"/>
    </row>
    <row r="156" spans="1:60" x14ac:dyDescent="0.2">
      <c r="D156" s="144"/>
    </row>
    <row r="157" spans="1:60" x14ac:dyDescent="0.2">
      <c r="D157" s="144"/>
    </row>
    <row r="158" spans="1:60" x14ac:dyDescent="0.2">
      <c r="D158" s="144"/>
    </row>
    <row r="159" spans="1:60" x14ac:dyDescent="0.2">
      <c r="D159" s="144"/>
    </row>
    <row r="160" spans="1:60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DbDqW8uIGmyxpX6s5gkSBx9cd09jAujubSbYJae2Luj5RQmw5MyPY3yOItU+8sXPIho/tDa8u6AZ9yTFW58NUQ==" saltValue="oOz3BrGRyAZmuRoJ2xUlGA==" spinCount="100000" sheet="1"/>
  <mergeCells count="74">
    <mergeCell ref="C147:G147"/>
    <mergeCell ref="C149:G149"/>
    <mergeCell ref="C135:G135"/>
    <mergeCell ref="C137:G137"/>
    <mergeCell ref="C139:G139"/>
    <mergeCell ref="C141:G141"/>
    <mergeCell ref="C143:G143"/>
    <mergeCell ref="C145:G145"/>
    <mergeCell ref="C133:G133"/>
    <mergeCell ref="C111:G111"/>
    <mergeCell ref="C113:G113"/>
    <mergeCell ref="C115:G115"/>
    <mergeCell ref="C117:G117"/>
    <mergeCell ref="C119:G119"/>
    <mergeCell ref="C121:G121"/>
    <mergeCell ref="C123:G123"/>
    <mergeCell ref="C125:G125"/>
    <mergeCell ref="C127:G127"/>
    <mergeCell ref="C129:G129"/>
    <mergeCell ref="C131:G131"/>
    <mergeCell ref="C109:G109"/>
    <mergeCell ref="C87:G87"/>
    <mergeCell ref="C89:G89"/>
    <mergeCell ref="C91:G91"/>
    <mergeCell ref="C93:G93"/>
    <mergeCell ref="C95:G95"/>
    <mergeCell ref="C97:G97"/>
    <mergeCell ref="C99:G99"/>
    <mergeCell ref="C101:G101"/>
    <mergeCell ref="C103:G103"/>
    <mergeCell ref="C105:G105"/>
    <mergeCell ref="C107:G107"/>
    <mergeCell ref="C85:G85"/>
    <mergeCell ref="C64:G64"/>
    <mergeCell ref="C66:G66"/>
    <mergeCell ref="C68:G68"/>
    <mergeCell ref="C70:G70"/>
    <mergeCell ref="C72:G72"/>
    <mergeCell ref="B73:G73"/>
    <mergeCell ref="C75:G75"/>
    <mergeCell ref="C77:G77"/>
    <mergeCell ref="C79:G79"/>
    <mergeCell ref="C81:G81"/>
    <mergeCell ref="C83:G83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14:G14"/>
    <mergeCell ref="A1:G1"/>
    <mergeCell ref="C7:G7"/>
    <mergeCell ref="F8:G8"/>
    <mergeCell ref="C10:G10"/>
    <mergeCell ref="C12:G12"/>
  </mergeCells>
  <pageMargins left="0.59055118110236204" right="0.39370078740157499" top="0.78740157499999996" bottom="0.78740157499999996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87" zoomScaleNormal="87" workbookViewId="0">
      <selection sqref="A1:M148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280" t="s">
        <v>152</v>
      </c>
      <c r="B1" s="280"/>
      <c r="C1" s="281"/>
      <c r="D1" s="280"/>
      <c r="E1" s="280"/>
      <c r="F1" s="280"/>
      <c r="G1" s="280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147</v>
      </c>
      <c r="C4" s="170" t="s">
        <v>148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SUMIF(AM8:AM151,AN5,G8:G151)</f>
        <v>0</v>
      </c>
      <c r="AO6">
        <f>SUMIF(AM8:AM151,AO5,G8:G151)</f>
        <v>0</v>
      </c>
    </row>
    <row r="7" spans="1:60" x14ac:dyDescent="0.2">
      <c r="A7" s="211"/>
      <c r="B7" s="212" t="s">
        <v>160</v>
      </c>
      <c r="C7" s="282" t="s">
        <v>161</v>
      </c>
      <c r="D7" s="283"/>
      <c r="E7" s="284"/>
      <c r="F7" s="285"/>
      <c r="G7" s="285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113</v>
      </c>
      <c r="C8" s="198" t="s">
        <v>114</v>
      </c>
      <c r="D8" s="178"/>
      <c r="E8" s="182"/>
      <c r="F8" s="286">
        <f>SUM(G9:G148)</f>
        <v>0</v>
      </c>
      <c r="G8" s="287"/>
      <c r="H8" s="186"/>
      <c r="I8" s="186">
        <f>SUM(I9:I148)</f>
        <v>0.21000000000000002</v>
      </c>
      <c r="J8" s="186"/>
      <c r="K8" s="186">
        <f>SUM(K9:K148)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919</v>
      </c>
      <c r="C9" s="199" t="s">
        <v>920</v>
      </c>
      <c r="D9" s="179" t="s">
        <v>359</v>
      </c>
      <c r="E9" s="183">
        <v>70</v>
      </c>
      <c r="F9" s="188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778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88"/>
      <c r="D10" s="289"/>
      <c r="E10" s="290"/>
      <c r="F10" s="291"/>
      <c r="G10" s="292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921</v>
      </c>
      <c r="C11" s="199" t="s">
        <v>922</v>
      </c>
      <c r="D11" s="179" t="s">
        <v>315</v>
      </c>
      <c r="E11" s="183">
        <v>1</v>
      </c>
      <c r="F11" s="188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778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88"/>
      <c r="D12" s="289"/>
      <c r="E12" s="290"/>
      <c r="F12" s="291"/>
      <c r="G12" s="292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923</v>
      </c>
      <c r="C13" s="199" t="s">
        <v>924</v>
      </c>
      <c r="D13" s="179" t="s">
        <v>315</v>
      </c>
      <c r="E13" s="183">
        <v>1</v>
      </c>
      <c r="F13" s="188"/>
      <c r="G13" s="189">
        <f>ROUND(E13*F13,2)</f>
        <v>0</v>
      </c>
      <c r="H13" s="189">
        <v>0</v>
      </c>
      <c r="I13" s="189">
        <f>ROUND(E13*H13,2)</f>
        <v>0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778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88"/>
      <c r="D14" s="289"/>
      <c r="E14" s="290"/>
      <c r="F14" s="291"/>
      <c r="G14" s="292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925</v>
      </c>
      <c r="C15" s="199" t="s">
        <v>926</v>
      </c>
      <c r="D15" s="179" t="s">
        <v>315</v>
      </c>
      <c r="E15" s="183">
        <v>4</v>
      </c>
      <c r="F15" s="188"/>
      <c r="G15" s="189">
        <f>ROUND(E15*F15,2)</f>
        <v>0</v>
      </c>
      <c r="H15" s="189">
        <v>0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778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88"/>
      <c r="D16" s="289"/>
      <c r="E16" s="290"/>
      <c r="F16" s="291"/>
      <c r="G16" s="292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927</v>
      </c>
      <c r="C17" s="199" t="s">
        <v>928</v>
      </c>
      <c r="D17" s="179" t="s">
        <v>315</v>
      </c>
      <c r="E17" s="183">
        <v>2</v>
      </c>
      <c r="F17" s="188"/>
      <c r="G17" s="189">
        <f>ROUND(E17*F17,2)</f>
        <v>0</v>
      </c>
      <c r="H17" s="189">
        <v>0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778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88"/>
      <c r="D18" s="289"/>
      <c r="E18" s="290"/>
      <c r="F18" s="291"/>
      <c r="G18" s="292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5" t="s">
        <v>929</v>
      </c>
      <c r="C19" s="199" t="s">
        <v>930</v>
      </c>
      <c r="D19" s="179" t="s">
        <v>315</v>
      </c>
      <c r="E19" s="183">
        <v>2</v>
      </c>
      <c r="F19" s="188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8" t="s">
        <v>171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172</v>
      </c>
      <c r="AF19" s="165" t="s">
        <v>778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288"/>
      <c r="D20" s="289"/>
      <c r="E20" s="290"/>
      <c r="F20" s="291"/>
      <c r="G20" s="292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5" t="s">
        <v>931</v>
      </c>
      <c r="C21" s="199" t="s">
        <v>932</v>
      </c>
      <c r="D21" s="179" t="s">
        <v>315</v>
      </c>
      <c r="E21" s="183">
        <v>17</v>
      </c>
      <c r="F21" s="188"/>
      <c r="G21" s="189">
        <f>ROUND(E21*F21,2)</f>
        <v>0</v>
      </c>
      <c r="H21" s="189">
        <v>0</v>
      </c>
      <c r="I21" s="189">
        <f>ROUND(E21*H21,2)</f>
        <v>0</v>
      </c>
      <c r="J21" s="189">
        <v>0</v>
      </c>
      <c r="K21" s="189">
        <f>ROUND(E21*J21,2)</f>
        <v>0</v>
      </c>
      <c r="L21" s="190"/>
      <c r="M21" s="208" t="s">
        <v>171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172</v>
      </c>
      <c r="AF21" s="165" t="s">
        <v>778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88"/>
      <c r="D22" s="289"/>
      <c r="E22" s="290"/>
      <c r="F22" s="291"/>
      <c r="G22" s="292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5" t="s">
        <v>933</v>
      </c>
      <c r="C23" s="199" t="s">
        <v>934</v>
      </c>
      <c r="D23" s="179" t="s">
        <v>315</v>
      </c>
      <c r="E23" s="183">
        <v>3</v>
      </c>
      <c r="F23" s="188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778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88"/>
      <c r="D24" s="289"/>
      <c r="E24" s="290"/>
      <c r="F24" s="291"/>
      <c r="G24" s="292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5" t="s">
        <v>935</v>
      </c>
      <c r="C25" s="199" t="s">
        <v>936</v>
      </c>
      <c r="D25" s="179" t="s">
        <v>315</v>
      </c>
      <c r="E25" s="183">
        <v>12</v>
      </c>
      <c r="F25" s="188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778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288"/>
      <c r="D26" s="289"/>
      <c r="E26" s="290"/>
      <c r="F26" s="291"/>
      <c r="G26" s="292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5" t="s">
        <v>937</v>
      </c>
      <c r="C27" s="199" t="s">
        <v>938</v>
      </c>
      <c r="D27" s="179" t="s">
        <v>315</v>
      </c>
      <c r="E27" s="183">
        <v>6</v>
      </c>
      <c r="F27" s="188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8" t="s">
        <v>171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172</v>
      </c>
      <c r="AF27" s="165" t="s">
        <v>778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88"/>
      <c r="D28" s="289"/>
      <c r="E28" s="290"/>
      <c r="F28" s="291"/>
      <c r="G28" s="292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5" t="s">
        <v>939</v>
      </c>
      <c r="C29" s="199" t="s">
        <v>940</v>
      </c>
      <c r="D29" s="179" t="s">
        <v>315</v>
      </c>
      <c r="E29" s="183">
        <v>24</v>
      </c>
      <c r="F29" s="188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8" t="s">
        <v>171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172</v>
      </c>
      <c r="AF29" s="165" t="s">
        <v>778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88"/>
      <c r="D30" s="289"/>
      <c r="E30" s="290"/>
      <c r="F30" s="291"/>
      <c r="G30" s="292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ht="33.75" outlineLevel="1" x14ac:dyDescent="0.2">
      <c r="A31" s="205">
        <v>12</v>
      </c>
      <c r="B31" s="175" t="s">
        <v>789</v>
      </c>
      <c r="C31" s="199" t="s">
        <v>790</v>
      </c>
      <c r="D31" s="179" t="s">
        <v>315</v>
      </c>
      <c r="E31" s="183">
        <v>17</v>
      </c>
      <c r="F31" s="188"/>
      <c r="G31" s="189">
        <f>ROUND(E31*F31,2)</f>
        <v>0</v>
      </c>
      <c r="H31" s="189">
        <v>3.0000000000000001E-5</v>
      </c>
      <c r="I31" s="189">
        <f>ROUND(E31*H31,2)</f>
        <v>0</v>
      </c>
      <c r="J31" s="189">
        <v>0</v>
      </c>
      <c r="K31" s="189">
        <f>ROUND(E31*J31,2)</f>
        <v>0</v>
      </c>
      <c r="L31" s="190" t="s">
        <v>791</v>
      </c>
      <c r="M31" s="208" t="s">
        <v>167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168</v>
      </c>
      <c r="AF31" s="165"/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88"/>
      <c r="D32" s="289"/>
      <c r="E32" s="290"/>
      <c r="F32" s="291"/>
      <c r="G32" s="292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5" t="s">
        <v>941</v>
      </c>
      <c r="C33" s="199" t="s">
        <v>942</v>
      </c>
      <c r="D33" s="179" t="s">
        <v>315</v>
      </c>
      <c r="E33" s="183">
        <v>3</v>
      </c>
      <c r="F33" s="188"/>
      <c r="G33" s="189">
        <f>ROUND(E33*F33,2)</f>
        <v>0</v>
      </c>
      <c r="H33" s="189">
        <v>4.0000000000000003E-5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549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88"/>
      <c r="D34" s="289"/>
      <c r="E34" s="290"/>
      <c r="F34" s="291"/>
      <c r="G34" s="292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5" t="s">
        <v>943</v>
      </c>
      <c r="C35" s="199" t="s">
        <v>944</v>
      </c>
      <c r="D35" s="179" t="s">
        <v>315</v>
      </c>
      <c r="E35" s="183">
        <v>12</v>
      </c>
      <c r="F35" s="188"/>
      <c r="G35" s="189">
        <f>ROUND(E35*F35,2)</f>
        <v>0</v>
      </c>
      <c r="H35" s="189">
        <v>2.3000000000000001E-4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549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88"/>
      <c r="D36" s="289"/>
      <c r="E36" s="290"/>
      <c r="F36" s="291"/>
      <c r="G36" s="292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5" t="s">
        <v>945</v>
      </c>
      <c r="C37" s="199" t="s">
        <v>946</v>
      </c>
      <c r="D37" s="179" t="s">
        <v>315</v>
      </c>
      <c r="E37" s="183">
        <v>60</v>
      </c>
      <c r="F37" s="188"/>
      <c r="G37" s="189">
        <f>ROUND(E37*F37,2)</f>
        <v>0</v>
      </c>
      <c r="H37" s="189">
        <v>1E-3</v>
      </c>
      <c r="I37" s="189">
        <f>ROUND(E37*H37,2)</f>
        <v>0.06</v>
      </c>
      <c r="J37" s="189">
        <v>0</v>
      </c>
      <c r="K37" s="189">
        <f>ROUND(E37*J37,2)</f>
        <v>0</v>
      </c>
      <c r="L37" s="190"/>
      <c r="M37" s="208" t="s">
        <v>171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172</v>
      </c>
      <c r="AF37" s="165" t="s">
        <v>549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288"/>
      <c r="D38" s="289"/>
      <c r="E38" s="290"/>
      <c r="F38" s="291"/>
      <c r="G38" s="292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5" t="s">
        <v>947</v>
      </c>
      <c r="C39" s="199" t="s">
        <v>948</v>
      </c>
      <c r="D39" s="179" t="s">
        <v>315</v>
      </c>
      <c r="E39" s="183">
        <v>60</v>
      </c>
      <c r="F39" s="188"/>
      <c r="G39" s="189">
        <f>ROUND(E39*F39,2)</f>
        <v>0</v>
      </c>
      <c r="H39" s="189">
        <v>8.9999999999999998E-4</v>
      </c>
      <c r="I39" s="189">
        <f>ROUND(E39*H39,2)</f>
        <v>0.05</v>
      </c>
      <c r="J39" s="189">
        <v>0</v>
      </c>
      <c r="K39" s="189">
        <f>ROUND(E39*J39,2)</f>
        <v>0</v>
      </c>
      <c r="L39" s="190"/>
      <c r="M39" s="208" t="s">
        <v>171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172</v>
      </c>
      <c r="AF39" s="165" t="s">
        <v>549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6"/>
      <c r="C40" s="288"/>
      <c r="D40" s="289"/>
      <c r="E40" s="290"/>
      <c r="F40" s="291"/>
      <c r="G40" s="292"/>
      <c r="H40" s="189"/>
      <c r="I40" s="189"/>
      <c r="J40" s="189"/>
      <c r="K40" s="189"/>
      <c r="L40" s="190"/>
      <c r="M40" s="208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5" t="s">
        <v>949</v>
      </c>
      <c r="C41" s="199" t="s">
        <v>950</v>
      </c>
      <c r="D41" s="179" t="s">
        <v>315</v>
      </c>
      <c r="E41" s="183">
        <v>2</v>
      </c>
      <c r="F41" s="188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8" t="s">
        <v>171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172</v>
      </c>
      <c r="AF41" s="165" t="s">
        <v>778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88"/>
      <c r="D42" s="289"/>
      <c r="E42" s="290"/>
      <c r="F42" s="291"/>
      <c r="G42" s="292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18</v>
      </c>
      <c r="B43" s="175" t="s">
        <v>951</v>
      </c>
      <c r="C43" s="199" t="s">
        <v>952</v>
      </c>
      <c r="D43" s="179" t="s">
        <v>315</v>
      </c>
      <c r="E43" s="183">
        <v>2</v>
      </c>
      <c r="F43" s="188"/>
      <c r="G43" s="189">
        <f>ROUND(E43*F43,2)</f>
        <v>0</v>
      </c>
      <c r="H43" s="189">
        <v>5.7999999999999996E-3</v>
      </c>
      <c r="I43" s="189">
        <f>ROUND(E43*H43,2)</f>
        <v>0.01</v>
      </c>
      <c r="J43" s="189">
        <v>0</v>
      </c>
      <c r="K43" s="189">
        <f>ROUND(E43*J43,2)</f>
        <v>0</v>
      </c>
      <c r="L43" s="190"/>
      <c r="M43" s="208" t="s">
        <v>171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172</v>
      </c>
      <c r="AF43" s="165" t="s">
        <v>549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6"/>
      <c r="C44" s="288"/>
      <c r="D44" s="289"/>
      <c r="E44" s="290"/>
      <c r="F44" s="291"/>
      <c r="G44" s="292"/>
      <c r="H44" s="189"/>
      <c r="I44" s="189"/>
      <c r="J44" s="189"/>
      <c r="K44" s="189"/>
      <c r="L44" s="190"/>
      <c r="M44" s="208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5">
        <v>19</v>
      </c>
      <c r="B45" s="175" t="s">
        <v>953</v>
      </c>
      <c r="C45" s="199" t="s">
        <v>954</v>
      </c>
      <c r="D45" s="179" t="s">
        <v>359</v>
      </c>
      <c r="E45" s="183">
        <v>120</v>
      </c>
      <c r="F45" s="188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8" t="s">
        <v>171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172</v>
      </c>
      <c r="AF45" s="165" t="s">
        <v>778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6"/>
      <c r="C46" s="288"/>
      <c r="D46" s="289"/>
      <c r="E46" s="290"/>
      <c r="F46" s="291"/>
      <c r="G46" s="292"/>
      <c r="H46" s="189"/>
      <c r="I46" s="189"/>
      <c r="J46" s="189"/>
      <c r="K46" s="189"/>
      <c r="L46" s="190"/>
      <c r="M46" s="208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20</v>
      </c>
      <c r="B47" s="175" t="s">
        <v>955</v>
      </c>
      <c r="C47" s="199" t="s">
        <v>956</v>
      </c>
      <c r="D47" s="179" t="s">
        <v>359</v>
      </c>
      <c r="E47" s="183">
        <v>210</v>
      </c>
      <c r="F47" s="188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8" t="s">
        <v>171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172</v>
      </c>
      <c r="AF47" s="165" t="s">
        <v>778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6"/>
      <c r="C48" s="288"/>
      <c r="D48" s="289"/>
      <c r="E48" s="290"/>
      <c r="F48" s="291"/>
      <c r="G48" s="292"/>
      <c r="H48" s="189"/>
      <c r="I48" s="189"/>
      <c r="J48" s="189"/>
      <c r="K48" s="189"/>
      <c r="L48" s="190"/>
      <c r="M48" s="208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5">
        <v>21</v>
      </c>
      <c r="B49" s="175" t="s">
        <v>957</v>
      </c>
      <c r="C49" s="199" t="s">
        <v>958</v>
      </c>
      <c r="D49" s="179" t="s">
        <v>359</v>
      </c>
      <c r="E49" s="183">
        <v>210</v>
      </c>
      <c r="F49" s="188"/>
      <c r="G49" s="189">
        <f>ROUND(E49*F49,2)</f>
        <v>0</v>
      </c>
      <c r="H49" s="189">
        <v>0</v>
      </c>
      <c r="I49" s="189">
        <f>ROUND(E49*H49,2)</f>
        <v>0</v>
      </c>
      <c r="J49" s="189">
        <v>0</v>
      </c>
      <c r="K49" s="189">
        <f>ROUND(E49*J49,2)</f>
        <v>0</v>
      </c>
      <c r="L49" s="190"/>
      <c r="M49" s="208" t="s">
        <v>171</v>
      </c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172</v>
      </c>
      <c r="AF49" s="165" t="s">
        <v>778</v>
      </c>
      <c r="AG49" s="165"/>
      <c r="AH49" s="165"/>
      <c r="AI49" s="165"/>
      <c r="AJ49" s="165"/>
      <c r="AK49" s="165"/>
      <c r="AL49" s="165"/>
      <c r="AM49" s="165">
        <v>21</v>
      </c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6"/>
      <c r="B50" s="176"/>
      <c r="C50" s="288"/>
      <c r="D50" s="289"/>
      <c r="E50" s="290"/>
      <c r="F50" s="291"/>
      <c r="G50" s="292"/>
      <c r="H50" s="189"/>
      <c r="I50" s="189"/>
      <c r="J50" s="189"/>
      <c r="K50" s="189"/>
      <c r="L50" s="190"/>
      <c r="M50" s="208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5">
        <v>22</v>
      </c>
      <c r="B51" s="175" t="s">
        <v>959</v>
      </c>
      <c r="C51" s="199" t="s">
        <v>960</v>
      </c>
      <c r="D51" s="179" t="s">
        <v>359</v>
      </c>
      <c r="E51" s="183">
        <v>60</v>
      </c>
      <c r="F51" s="188"/>
      <c r="G51" s="189">
        <f>ROUND(E51*F51,2)</f>
        <v>0</v>
      </c>
      <c r="H51" s="189">
        <v>0</v>
      </c>
      <c r="I51" s="189">
        <f>ROUND(E51*H51,2)</f>
        <v>0</v>
      </c>
      <c r="J51" s="189">
        <v>0</v>
      </c>
      <c r="K51" s="189">
        <f>ROUND(E51*J51,2)</f>
        <v>0</v>
      </c>
      <c r="L51" s="190"/>
      <c r="M51" s="208" t="s">
        <v>171</v>
      </c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172</v>
      </c>
      <c r="AF51" s="165" t="s">
        <v>778</v>
      </c>
      <c r="AG51" s="165"/>
      <c r="AH51" s="165"/>
      <c r="AI51" s="165"/>
      <c r="AJ51" s="165"/>
      <c r="AK51" s="165"/>
      <c r="AL51" s="165"/>
      <c r="AM51" s="165">
        <v>21</v>
      </c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6"/>
      <c r="B52" s="176"/>
      <c r="C52" s="288"/>
      <c r="D52" s="289"/>
      <c r="E52" s="290"/>
      <c r="F52" s="291"/>
      <c r="G52" s="292"/>
      <c r="H52" s="189"/>
      <c r="I52" s="189"/>
      <c r="J52" s="189"/>
      <c r="K52" s="189"/>
      <c r="L52" s="190"/>
      <c r="M52" s="208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5">
        <v>23</v>
      </c>
      <c r="B53" s="175" t="s">
        <v>961</v>
      </c>
      <c r="C53" s="199" t="s">
        <v>962</v>
      </c>
      <c r="D53" s="179" t="s">
        <v>359</v>
      </c>
      <c r="E53" s="183">
        <v>750</v>
      </c>
      <c r="F53" s="188"/>
      <c r="G53" s="189">
        <f>ROUND(E53*F53,2)</f>
        <v>0</v>
      </c>
      <c r="H53" s="189">
        <v>0</v>
      </c>
      <c r="I53" s="189">
        <f>ROUND(E53*H53,2)</f>
        <v>0</v>
      </c>
      <c r="J53" s="189">
        <v>0</v>
      </c>
      <c r="K53" s="189">
        <f>ROUND(E53*J53,2)</f>
        <v>0</v>
      </c>
      <c r="L53" s="190"/>
      <c r="M53" s="208" t="s">
        <v>171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172</v>
      </c>
      <c r="AF53" s="165" t="s">
        <v>778</v>
      </c>
      <c r="AG53" s="165"/>
      <c r="AH53" s="165"/>
      <c r="AI53" s="165"/>
      <c r="AJ53" s="165"/>
      <c r="AK53" s="165"/>
      <c r="AL53" s="165"/>
      <c r="AM53" s="165">
        <v>21</v>
      </c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6"/>
      <c r="B54" s="176"/>
      <c r="C54" s="288"/>
      <c r="D54" s="289"/>
      <c r="E54" s="290"/>
      <c r="F54" s="291"/>
      <c r="G54" s="292"/>
      <c r="H54" s="189"/>
      <c r="I54" s="189"/>
      <c r="J54" s="189"/>
      <c r="K54" s="189"/>
      <c r="L54" s="190"/>
      <c r="M54" s="208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5">
        <v>24</v>
      </c>
      <c r="B55" s="175" t="s">
        <v>963</v>
      </c>
      <c r="C55" s="199" t="s">
        <v>964</v>
      </c>
      <c r="D55" s="179" t="s">
        <v>359</v>
      </c>
      <c r="E55" s="183">
        <v>750</v>
      </c>
      <c r="F55" s="188"/>
      <c r="G55" s="189">
        <f>ROUND(E55*F55,2)</f>
        <v>0</v>
      </c>
      <c r="H55" s="189">
        <v>5.0000000000000002E-5</v>
      </c>
      <c r="I55" s="189">
        <f>ROUND(E55*H55,2)</f>
        <v>0.04</v>
      </c>
      <c r="J55" s="189">
        <v>0</v>
      </c>
      <c r="K55" s="189">
        <f>ROUND(E55*J55,2)</f>
        <v>0</v>
      </c>
      <c r="L55" s="190"/>
      <c r="M55" s="208" t="s">
        <v>171</v>
      </c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172</v>
      </c>
      <c r="AF55" s="165" t="s">
        <v>549</v>
      </c>
      <c r="AG55" s="165"/>
      <c r="AH55" s="165"/>
      <c r="AI55" s="165"/>
      <c r="AJ55" s="165"/>
      <c r="AK55" s="165"/>
      <c r="AL55" s="165"/>
      <c r="AM55" s="165">
        <v>21</v>
      </c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6"/>
      <c r="B56" s="176"/>
      <c r="C56" s="288"/>
      <c r="D56" s="289"/>
      <c r="E56" s="290"/>
      <c r="F56" s="291"/>
      <c r="G56" s="292"/>
      <c r="H56" s="189"/>
      <c r="I56" s="189"/>
      <c r="J56" s="189"/>
      <c r="K56" s="189"/>
      <c r="L56" s="190"/>
      <c r="M56" s="208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5">
        <v>25</v>
      </c>
      <c r="B57" s="175" t="s">
        <v>899</v>
      </c>
      <c r="C57" s="199" t="s">
        <v>900</v>
      </c>
      <c r="D57" s="179" t="s">
        <v>359</v>
      </c>
      <c r="E57" s="183">
        <v>210</v>
      </c>
      <c r="F57" s="188"/>
      <c r="G57" s="189">
        <f>ROUND(E57*F57,2)</f>
        <v>0</v>
      </c>
      <c r="H57" s="189">
        <v>1.4999999999999999E-4</v>
      </c>
      <c r="I57" s="189">
        <f>ROUND(E57*H57,2)</f>
        <v>0.03</v>
      </c>
      <c r="J57" s="189">
        <v>0</v>
      </c>
      <c r="K57" s="189">
        <f>ROUND(E57*J57,2)</f>
        <v>0</v>
      </c>
      <c r="L57" s="190"/>
      <c r="M57" s="208" t="s">
        <v>171</v>
      </c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 t="s">
        <v>172</v>
      </c>
      <c r="AF57" s="165" t="s">
        <v>549</v>
      </c>
      <c r="AG57" s="165"/>
      <c r="AH57" s="165"/>
      <c r="AI57" s="165"/>
      <c r="AJ57" s="165"/>
      <c r="AK57" s="165"/>
      <c r="AL57" s="165"/>
      <c r="AM57" s="165">
        <v>21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6"/>
      <c r="B58" s="176"/>
      <c r="C58" s="288"/>
      <c r="D58" s="289"/>
      <c r="E58" s="290"/>
      <c r="F58" s="291"/>
      <c r="G58" s="292"/>
      <c r="H58" s="189"/>
      <c r="I58" s="189"/>
      <c r="J58" s="189"/>
      <c r="K58" s="189"/>
      <c r="L58" s="190"/>
      <c r="M58" s="208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5">
        <v>26</v>
      </c>
      <c r="B59" s="175" t="s">
        <v>903</v>
      </c>
      <c r="C59" s="199" t="s">
        <v>904</v>
      </c>
      <c r="D59" s="179" t="s">
        <v>359</v>
      </c>
      <c r="E59" s="183">
        <v>60</v>
      </c>
      <c r="F59" s="188"/>
      <c r="G59" s="189">
        <f>ROUND(E59*F59,2)</f>
        <v>0</v>
      </c>
      <c r="H59" s="189">
        <v>2.1000000000000001E-4</v>
      </c>
      <c r="I59" s="189">
        <f>ROUND(E59*H59,2)</f>
        <v>0.01</v>
      </c>
      <c r="J59" s="189">
        <v>0</v>
      </c>
      <c r="K59" s="189">
        <f>ROUND(E59*J59,2)</f>
        <v>0</v>
      </c>
      <c r="L59" s="190"/>
      <c r="M59" s="208" t="s">
        <v>171</v>
      </c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172</v>
      </c>
      <c r="AF59" s="165" t="s">
        <v>549</v>
      </c>
      <c r="AG59" s="165"/>
      <c r="AH59" s="165"/>
      <c r="AI59" s="165"/>
      <c r="AJ59" s="165"/>
      <c r="AK59" s="165"/>
      <c r="AL59" s="165"/>
      <c r="AM59" s="165">
        <v>21</v>
      </c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6"/>
      <c r="B60" s="176"/>
      <c r="C60" s="288"/>
      <c r="D60" s="289"/>
      <c r="E60" s="290"/>
      <c r="F60" s="291"/>
      <c r="G60" s="292"/>
      <c r="H60" s="189"/>
      <c r="I60" s="189"/>
      <c r="J60" s="189"/>
      <c r="K60" s="189"/>
      <c r="L60" s="190"/>
      <c r="M60" s="208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5">
        <v>27</v>
      </c>
      <c r="B61" s="175" t="s">
        <v>965</v>
      </c>
      <c r="C61" s="199" t="s">
        <v>966</v>
      </c>
      <c r="D61" s="179" t="s">
        <v>359</v>
      </c>
      <c r="E61" s="183">
        <v>20</v>
      </c>
      <c r="F61" s="188"/>
      <c r="G61" s="189">
        <f>ROUND(E61*F61,2)</f>
        <v>0</v>
      </c>
      <c r="H61" s="189">
        <v>6.9999999999999994E-5</v>
      </c>
      <c r="I61" s="189">
        <f>ROUND(E61*H61,2)</f>
        <v>0</v>
      </c>
      <c r="J61" s="189">
        <v>0</v>
      </c>
      <c r="K61" s="189">
        <f>ROUND(E61*J61,2)</f>
        <v>0</v>
      </c>
      <c r="L61" s="190"/>
      <c r="M61" s="208" t="s">
        <v>171</v>
      </c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172</v>
      </c>
      <c r="AF61" s="165" t="s">
        <v>778</v>
      </c>
      <c r="AG61" s="165"/>
      <c r="AH61" s="165"/>
      <c r="AI61" s="165"/>
      <c r="AJ61" s="165"/>
      <c r="AK61" s="165"/>
      <c r="AL61" s="165"/>
      <c r="AM61" s="165">
        <v>21</v>
      </c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6"/>
      <c r="B62" s="176"/>
      <c r="C62" s="288"/>
      <c r="D62" s="289"/>
      <c r="E62" s="290"/>
      <c r="F62" s="291"/>
      <c r="G62" s="292"/>
      <c r="H62" s="189"/>
      <c r="I62" s="189"/>
      <c r="J62" s="189"/>
      <c r="K62" s="189"/>
      <c r="L62" s="190"/>
      <c r="M62" s="208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5">
        <v>28</v>
      </c>
      <c r="B63" s="175" t="s">
        <v>967</v>
      </c>
      <c r="C63" s="199" t="s">
        <v>968</v>
      </c>
      <c r="D63" s="179" t="s">
        <v>359</v>
      </c>
      <c r="E63" s="183">
        <v>90</v>
      </c>
      <c r="F63" s="188"/>
      <c r="G63" s="189">
        <f>ROUND(E63*F63,2)</f>
        <v>0</v>
      </c>
      <c r="H63" s="189">
        <v>6.9999999999999994E-5</v>
      </c>
      <c r="I63" s="189">
        <f>ROUND(E63*H63,2)</f>
        <v>0.01</v>
      </c>
      <c r="J63" s="189">
        <v>0</v>
      </c>
      <c r="K63" s="189">
        <f>ROUND(E63*J63,2)</f>
        <v>0</v>
      </c>
      <c r="L63" s="190"/>
      <c r="M63" s="208" t="s">
        <v>171</v>
      </c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172</v>
      </c>
      <c r="AF63" s="165" t="s">
        <v>778</v>
      </c>
      <c r="AG63" s="165"/>
      <c r="AH63" s="165"/>
      <c r="AI63" s="165"/>
      <c r="AJ63" s="165"/>
      <c r="AK63" s="165"/>
      <c r="AL63" s="165"/>
      <c r="AM63" s="165">
        <v>21</v>
      </c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6"/>
      <c r="B64" s="176"/>
      <c r="C64" s="288"/>
      <c r="D64" s="289"/>
      <c r="E64" s="290"/>
      <c r="F64" s="291"/>
      <c r="G64" s="292"/>
      <c r="H64" s="189"/>
      <c r="I64" s="189"/>
      <c r="J64" s="189"/>
      <c r="K64" s="189"/>
      <c r="L64" s="190"/>
      <c r="M64" s="208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5">
        <v>29</v>
      </c>
      <c r="B65" s="175" t="s">
        <v>969</v>
      </c>
      <c r="C65" s="199" t="s">
        <v>970</v>
      </c>
      <c r="D65" s="179" t="s">
        <v>315</v>
      </c>
      <c r="E65" s="183">
        <v>36</v>
      </c>
      <c r="F65" s="188"/>
      <c r="G65" s="189">
        <f>ROUND(E65*F65,2)</f>
        <v>0</v>
      </c>
      <c r="H65" s="189">
        <v>0</v>
      </c>
      <c r="I65" s="189">
        <f>ROUND(E65*H65,2)</f>
        <v>0</v>
      </c>
      <c r="J65" s="189">
        <v>0</v>
      </c>
      <c r="K65" s="189">
        <f>ROUND(E65*J65,2)</f>
        <v>0</v>
      </c>
      <c r="L65" s="190"/>
      <c r="M65" s="208" t="s">
        <v>171</v>
      </c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172</v>
      </c>
      <c r="AF65" s="165" t="s">
        <v>778</v>
      </c>
      <c r="AG65" s="165"/>
      <c r="AH65" s="165"/>
      <c r="AI65" s="165"/>
      <c r="AJ65" s="165"/>
      <c r="AK65" s="165"/>
      <c r="AL65" s="165"/>
      <c r="AM65" s="165">
        <v>21</v>
      </c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6"/>
      <c r="B66" s="176"/>
      <c r="C66" s="288"/>
      <c r="D66" s="289"/>
      <c r="E66" s="290"/>
      <c r="F66" s="291"/>
      <c r="G66" s="292"/>
      <c r="H66" s="189"/>
      <c r="I66" s="189"/>
      <c r="J66" s="189"/>
      <c r="K66" s="189"/>
      <c r="L66" s="190"/>
      <c r="M66" s="208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5">
        <v>30</v>
      </c>
      <c r="B67" s="175" t="s">
        <v>971</v>
      </c>
      <c r="C67" s="199" t="s">
        <v>972</v>
      </c>
      <c r="D67" s="179" t="s">
        <v>315</v>
      </c>
      <c r="E67" s="183">
        <v>9</v>
      </c>
      <c r="F67" s="188"/>
      <c r="G67" s="189">
        <f>ROUND(E67*F67,2)</f>
        <v>0</v>
      </c>
      <c r="H67" s="189">
        <v>0</v>
      </c>
      <c r="I67" s="189">
        <f>ROUND(E67*H67,2)</f>
        <v>0</v>
      </c>
      <c r="J67" s="189">
        <v>0</v>
      </c>
      <c r="K67" s="189">
        <f>ROUND(E67*J67,2)</f>
        <v>0</v>
      </c>
      <c r="L67" s="190"/>
      <c r="M67" s="208" t="s">
        <v>171</v>
      </c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172</v>
      </c>
      <c r="AF67" s="165" t="s">
        <v>778</v>
      </c>
      <c r="AG67" s="165"/>
      <c r="AH67" s="165"/>
      <c r="AI67" s="165"/>
      <c r="AJ67" s="165"/>
      <c r="AK67" s="165"/>
      <c r="AL67" s="165"/>
      <c r="AM67" s="165">
        <v>21</v>
      </c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6"/>
      <c r="B68" s="176"/>
      <c r="C68" s="288"/>
      <c r="D68" s="289"/>
      <c r="E68" s="290"/>
      <c r="F68" s="291"/>
      <c r="G68" s="292"/>
      <c r="H68" s="189"/>
      <c r="I68" s="189"/>
      <c r="J68" s="189"/>
      <c r="K68" s="189"/>
      <c r="L68" s="190"/>
      <c r="M68" s="208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5">
        <v>31</v>
      </c>
      <c r="B69" s="175" t="s">
        <v>973</v>
      </c>
      <c r="C69" s="199" t="s">
        <v>974</v>
      </c>
      <c r="D69" s="179" t="s">
        <v>315</v>
      </c>
      <c r="E69" s="183">
        <v>9</v>
      </c>
      <c r="F69" s="188"/>
      <c r="G69" s="189">
        <f>ROUND(E69*F69,2)</f>
        <v>0</v>
      </c>
      <c r="H69" s="189">
        <v>6.0000000000000002E-5</v>
      </c>
      <c r="I69" s="189">
        <f>ROUND(E69*H69,2)</f>
        <v>0</v>
      </c>
      <c r="J69" s="189">
        <v>0</v>
      </c>
      <c r="K69" s="189">
        <f>ROUND(E69*J69,2)</f>
        <v>0</v>
      </c>
      <c r="L69" s="190"/>
      <c r="M69" s="208" t="s">
        <v>171</v>
      </c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172</v>
      </c>
      <c r="AF69" s="165" t="s">
        <v>549</v>
      </c>
      <c r="AG69" s="165"/>
      <c r="AH69" s="165"/>
      <c r="AI69" s="165"/>
      <c r="AJ69" s="165"/>
      <c r="AK69" s="165"/>
      <c r="AL69" s="165"/>
      <c r="AM69" s="165">
        <v>21</v>
      </c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6"/>
      <c r="B70" s="176"/>
      <c r="C70" s="288"/>
      <c r="D70" s="289"/>
      <c r="E70" s="290"/>
      <c r="F70" s="291"/>
      <c r="G70" s="292"/>
      <c r="H70" s="189"/>
      <c r="I70" s="189"/>
      <c r="J70" s="189"/>
      <c r="K70" s="189"/>
      <c r="L70" s="190"/>
      <c r="M70" s="208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5">
        <v>32</v>
      </c>
      <c r="B71" s="175" t="s">
        <v>975</v>
      </c>
      <c r="C71" s="199" t="s">
        <v>976</v>
      </c>
      <c r="D71" s="179" t="s">
        <v>977</v>
      </c>
      <c r="E71" s="183">
        <v>42</v>
      </c>
      <c r="F71" s="188"/>
      <c r="G71" s="189">
        <f>ROUND(E71*F71,2)</f>
        <v>0</v>
      </c>
      <c r="H71" s="189">
        <v>0</v>
      </c>
      <c r="I71" s="189">
        <f>ROUND(E71*H71,2)</f>
        <v>0</v>
      </c>
      <c r="J71" s="189">
        <v>0</v>
      </c>
      <c r="K71" s="189">
        <f>ROUND(E71*J71,2)</f>
        <v>0</v>
      </c>
      <c r="L71" s="190"/>
      <c r="M71" s="208" t="s">
        <v>171</v>
      </c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172</v>
      </c>
      <c r="AF71" s="165" t="s">
        <v>778</v>
      </c>
      <c r="AG71" s="165"/>
      <c r="AH71" s="165"/>
      <c r="AI71" s="165"/>
      <c r="AJ71" s="165"/>
      <c r="AK71" s="165"/>
      <c r="AL71" s="165"/>
      <c r="AM71" s="165">
        <v>21</v>
      </c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6"/>
      <c r="B72" s="176"/>
      <c r="C72" s="288"/>
      <c r="D72" s="289"/>
      <c r="E72" s="290"/>
      <c r="F72" s="291"/>
      <c r="G72" s="292"/>
      <c r="H72" s="189"/>
      <c r="I72" s="189"/>
      <c r="J72" s="189"/>
      <c r="K72" s="189"/>
      <c r="L72" s="190"/>
      <c r="M72" s="208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5">
        <v>33</v>
      </c>
      <c r="B73" s="175" t="s">
        <v>978</v>
      </c>
      <c r="C73" s="199" t="s">
        <v>979</v>
      </c>
      <c r="D73" s="179" t="s">
        <v>977</v>
      </c>
      <c r="E73" s="183">
        <v>24</v>
      </c>
      <c r="F73" s="188"/>
      <c r="G73" s="189">
        <f>ROUND(E73*F73,2)</f>
        <v>0</v>
      </c>
      <c r="H73" s="189">
        <v>0</v>
      </c>
      <c r="I73" s="189">
        <f>ROUND(E73*H73,2)</f>
        <v>0</v>
      </c>
      <c r="J73" s="189">
        <v>0</v>
      </c>
      <c r="K73" s="189">
        <f>ROUND(E73*J73,2)</f>
        <v>0</v>
      </c>
      <c r="L73" s="190"/>
      <c r="M73" s="208" t="s">
        <v>171</v>
      </c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172</v>
      </c>
      <c r="AF73" s="165" t="s">
        <v>778</v>
      </c>
      <c r="AG73" s="165"/>
      <c r="AH73" s="165"/>
      <c r="AI73" s="165"/>
      <c r="AJ73" s="165"/>
      <c r="AK73" s="165"/>
      <c r="AL73" s="165"/>
      <c r="AM73" s="165">
        <v>21</v>
      </c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6"/>
      <c r="B74" s="176"/>
      <c r="C74" s="288"/>
      <c r="D74" s="289"/>
      <c r="E74" s="290"/>
      <c r="F74" s="291"/>
      <c r="G74" s="292"/>
      <c r="H74" s="189"/>
      <c r="I74" s="189"/>
      <c r="J74" s="189"/>
      <c r="K74" s="189"/>
      <c r="L74" s="190"/>
      <c r="M74" s="208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5">
        <v>34</v>
      </c>
      <c r="B75" s="175" t="s">
        <v>980</v>
      </c>
      <c r="C75" s="199" t="s">
        <v>981</v>
      </c>
      <c r="D75" s="179" t="s">
        <v>315</v>
      </c>
      <c r="E75" s="183">
        <v>5</v>
      </c>
      <c r="F75" s="188"/>
      <c r="G75" s="189">
        <f>ROUND(E75*F75,2)</f>
        <v>0</v>
      </c>
      <c r="H75" s="189">
        <v>0</v>
      </c>
      <c r="I75" s="189">
        <f>ROUND(E75*H75,2)</f>
        <v>0</v>
      </c>
      <c r="J75" s="189">
        <v>0</v>
      </c>
      <c r="K75" s="189">
        <f>ROUND(E75*J75,2)</f>
        <v>0</v>
      </c>
      <c r="L75" s="190"/>
      <c r="M75" s="208" t="s">
        <v>171</v>
      </c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 t="s">
        <v>172</v>
      </c>
      <c r="AF75" s="165" t="s">
        <v>778</v>
      </c>
      <c r="AG75" s="165"/>
      <c r="AH75" s="165"/>
      <c r="AI75" s="165"/>
      <c r="AJ75" s="165"/>
      <c r="AK75" s="165"/>
      <c r="AL75" s="165"/>
      <c r="AM75" s="165">
        <v>21</v>
      </c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6"/>
      <c r="B76" s="176"/>
      <c r="C76" s="288"/>
      <c r="D76" s="289"/>
      <c r="E76" s="290"/>
      <c r="F76" s="291"/>
      <c r="G76" s="292"/>
      <c r="H76" s="189"/>
      <c r="I76" s="189"/>
      <c r="J76" s="189"/>
      <c r="K76" s="189"/>
      <c r="L76" s="190"/>
      <c r="M76" s="208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5">
        <v>35</v>
      </c>
      <c r="B77" s="175" t="s">
        <v>982</v>
      </c>
      <c r="C77" s="199" t="s">
        <v>983</v>
      </c>
      <c r="D77" s="179" t="s">
        <v>315</v>
      </c>
      <c r="E77" s="183">
        <v>1</v>
      </c>
      <c r="F77" s="188"/>
      <c r="G77" s="189">
        <f>ROUND(E77*F77,2)</f>
        <v>0</v>
      </c>
      <c r="H77" s="189">
        <v>0</v>
      </c>
      <c r="I77" s="189">
        <f>ROUND(E77*H77,2)</f>
        <v>0</v>
      </c>
      <c r="J77" s="189">
        <v>0</v>
      </c>
      <c r="K77" s="189">
        <f>ROUND(E77*J77,2)</f>
        <v>0</v>
      </c>
      <c r="L77" s="190"/>
      <c r="M77" s="208" t="s">
        <v>171</v>
      </c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172</v>
      </c>
      <c r="AF77" s="165" t="s">
        <v>778</v>
      </c>
      <c r="AG77" s="165"/>
      <c r="AH77" s="165"/>
      <c r="AI77" s="165"/>
      <c r="AJ77" s="165"/>
      <c r="AK77" s="165"/>
      <c r="AL77" s="165"/>
      <c r="AM77" s="165">
        <v>21</v>
      </c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6"/>
      <c r="B78" s="176"/>
      <c r="C78" s="288"/>
      <c r="D78" s="289"/>
      <c r="E78" s="290"/>
      <c r="F78" s="291"/>
      <c r="G78" s="292"/>
      <c r="H78" s="189"/>
      <c r="I78" s="189"/>
      <c r="J78" s="189"/>
      <c r="K78" s="189"/>
      <c r="L78" s="190"/>
      <c r="M78" s="208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ht="22.5" outlineLevel="1" x14ac:dyDescent="0.2">
      <c r="A79" s="205">
        <v>36</v>
      </c>
      <c r="B79" s="175" t="s">
        <v>984</v>
      </c>
      <c r="C79" s="199" t="s">
        <v>985</v>
      </c>
      <c r="D79" s="179" t="s">
        <v>315</v>
      </c>
      <c r="E79" s="183">
        <v>1</v>
      </c>
      <c r="F79" s="188"/>
      <c r="G79" s="189">
        <f>ROUND(E79*F79,2)</f>
        <v>0</v>
      </c>
      <c r="H79" s="189">
        <v>0</v>
      </c>
      <c r="I79" s="189">
        <f>ROUND(E79*H79,2)</f>
        <v>0</v>
      </c>
      <c r="J79" s="189">
        <v>0</v>
      </c>
      <c r="K79" s="189">
        <f>ROUND(E79*J79,2)</f>
        <v>0</v>
      </c>
      <c r="L79" s="190"/>
      <c r="M79" s="208" t="s">
        <v>171</v>
      </c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 t="s">
        <v>172</v>
      </c>
      <c r="AF79" s="165" t="s">
        <v>778</v>
      </c>
      <c r="AG79" s="165"/>
      <c r="AH79" s="165"/>
      <c r="AI79" s="165"/>
      <c r="AJ79" s="165"/>
      <c r="AK79" s="165"/>
      <c r="AL79" s="165"/>
      <c r="AM79" s="165">
        <v>21</v>
      </c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6"/>
      <c r="B80" s="176"/>
      <c r="C80" s="288"/>
      <c r="D80" s="289"/>
      <c r="E80" s="290"/>
      <c r="F80" s="291"/>
      <c r="G80" s="292"/>
      <c r="H80" s="189"/>
      <c r="I80" s="189"/>
      <c r="J80" s="189"/>
      <c r="K80" s="189"/>
      <c r="L80" s="190"/>
      <c r="M80" s="208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5">
        <v>37</v>
      </c>
      <c r="B81" s="175" t="s">
        <v>986</v>
      </c>
      <c r="C81" s="199" t="s">
        <v>987</v>
      </c>
      <c r="D81" s="179" t="s">
        <v>315</v>
      </c>
      <c r="E81" s="183">
        <v>1</v>
      </c>
      <c r="F81" s="188"/>
      <c r="G81" s="189">
        <f>ROUND(E81*F81,2)</f>
        <v>0</v>
      </c>
      <c r="H81" s="189">
        <v>0</v>
      </c>
      <c r="I81" s="189">
        <f>ROUND(E81*H81,2)</f>
        <v>0</v>
      </c>
      <c r="J81" s="189">
        <v>0</v>
      </c>
      <c r="K81" s="189">
        <f>ROUND(E81*J81,2)</f>
        <v>0</v>
      </c>
      <c r="L81" s="190"/>
      <c r="M81" s="208" t="s">
        <v>171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 t="s">
        <v>172</v>
      </c>
      <c r="AF81" s="165" t="s">
        <v>778</v>
      </c>
      <c r="AG81" s="165"/>
      <c r="AH81" s="165"/>
      <c r="AI81" s="165"/>
      <c r="AJ81" s="165"/>
      <c r="AK81" s="165"/>
      <c r="AL81" s="165"/>
      <c r="AM81" s="165">
        <v>21</v>
      </c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6"/>
      <c r="B82" s="176"/>
      <c r="C82" s="288"/>
      <c r="D82" s="289"/>
      <c r="E82" s="290"/>
      <c r="F82" s="291"/>
      <c r="G82" s="292"/>
      <c r="H82" s="189"/>
      <c r="I82" s="189"/>
      <c r="J82" s="189"/>
      <c r="K82" s="189"/>
      <c r="L82" s="190"/>
      <c r="M82" s="208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5">
        <v>38</v>
      </c>
      <c r="B83" s="175" t="s">
        <v>988</v>
      </c>
      <c r="C83" s="199" t="s">
        <v>989</v>
      </c>
      <c r="D83" s="179" t="s">
        <v>315</v>
      </c>
      <c r="E83" s="183">
        <v>22</v>
      </c>
      <c r="F83" s="188"/>
      <c r="G83" s="189">
        <f>ROUND(E83*F83,2)</f>
        <v>0</v>
      </c>
      <c r="H83" s="189">
        <v>0</v>
      </c>
      <c r="I83" s="189">
        <f>ROUND(E83*H83,2)</f>
        <v>0</v>
      </c>
      <c r="J83" s="189">
        <v>0</v>
      </c>
      <c r="K83" s="189">
        <f>ROUND(E83*J83,2)</f>
        <v>0</v>
      </c>
      <c r="L83" s="190"/>
      <c r="M83" s="208" t="s">
        <v>171</v>
      </c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 t="s">
        <v>172</v>
      </c>
      <c r="AF83" s="165" t="s">
        <v>778</v>
      </c>
      <c r="AG83" s="165"/>
      <c r="AH83" s="165"/>
      <c r="AI83" s="165"/>
      <c r="AJ83" s="165"/>
      <c r="AK83" s="165"/>
      <c r="AL83" s="165"/>
      <c r="AM83" s="165">
        <v>21</v>
      </c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6"/>
      <c r="B84" s="176"/>
      <c r="C84" s="288"/>
      <c r="D84" s="289"/>
      <c r="E84" s="290"/>
      <c r="F84" s="291"/>
      <c r="G84" s="292"/>
      <c r="H84" s="189"/>
      <c r="I84" s="189"/>
      <c r="J84" s="189"/>
      <c r="K84" s="189"/>
      <c r="L84" s="190"/>
      <c r="M84" s="208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5">
        <v>39</v>
      </c>
      <c r="B85" s="175" t="s">
        <v>990</v>
      </c>
      <c r="C85" s="199" t="s">
        <v>991</v>
      </c>
      <c r="D85" s="179" t="s">
        <v>315</v>
      </c>
      <c r="E85" s="183">
        <v>22</v>
      </c>
      <c r="F85" s="188"/>
      <c r="G85" s="189">
        <f>ROUND(E85*F85,2)</f>
        <v>0</v>
      </c>
      <c r="H85" s="189">
        <v>0</v>
      </c>
      <c r="I85" s="189">
        <f>ROUND(E85*H85,2)</f>
        <v>0</v>
      </c>
      <c r="J85" s="189">
        <v>0</v>
      </c>
      <c r="K85" s="189">
        <f>ROUND(E85*J85,2)</f>
        <v>0</v>
      </c>
      <c r="L85" s="190"/>
      <c r="M85" s="208" t="s">
        <v>171</v>
      </c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 t="s">
        <v>172</v>
      </c>
      <c r="AF85" s="165" t="s">
        <v>778</v>
      </c>
      <c r="AG85" s="165"/>
      <c r="AH85" s="165"/>
      <c r="AI85" s="165"/>
      <c r="AJ85" s="165"/>
      <c r="AK85" s="165"/>
      <c r="AL85" s="165"/>
      <c r="AM85" s="165">
        <v>21</v>
      </c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6"/>
      <c r="B86" s="176"/>
      <c r="C86" s="288"/>
      <c r="D86" s="289"/>
      <c r="E86" s="290"/>
      <c r="F86" s="291"/>
      <c r="G86" s="292"/>
      <c r="H86" s="189"/>
      <c r="I86" s="189"/>
      <c r="J86" s="189"/>
      <c r="K86" s="189"/>
      <c r="L86" s="190"/>
      <c r="M86" s="208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5">
        <v>40</v>
      </c>
      <c r="B87" s="175" t="s">
        <v>992</v>
      </c>
      <c r="C87" s="199" t="s">
        <v>993</v>
      </c>
      <c r="D87" s="179" t="s">
        <v>315</v>
      </c>
      <c r="E87" s="183">
        <v>18</v>
      </c>
      <c r="F87" s="188"/>
      <c r="G87" s="189">
        <f>ROUND(E87*F87,2)</f>
        <v>0</v>
      </c>
      <c r="H87" s="189">
        <v>0</v>
      </c>
      <c r="I87" s="189">
        <f>ROUND(E87*H87,2)</f>
        <v>0</v>
      </c>
      <c r="J87" s="189">
        <v>0</v>
      </c>
      <c r="K87" s="189">
        <f>ROUND(E87*J87,2)</f>
        <v>0</v>
      </c>
      <c r="L87" s="190"/>
      <c r="M87" s="208" t="s">
        <v>171</v>
      </c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 t="s">
        <v>172</v>
      </c>
      <c r="AF87" s="165" t="s">
        <v>778</v>
      </c>
      <c r="AG87" s="165"/>
      <c r="AH87" s="165"/>
      <c r="AI87" s="165"/>
      <c r="AJ87" s="165"/>
      <c r="AK87" s="165"/>
      <c r="AL87" s="165"/>
      <c r="AM87" s="165">
        <v>21</v>
      </c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6"/>
      <c r="B88" s="176"/>
      <c r="C88" s="288"/>
      <c r="D88" s="289"/>
      <c r="E88" s="290"/>
      <c r="F88" s="291"/>
      <c r="G88" s="292"/>
      <c r="H88" s="189"/>
      <c r="I88" s="189"/>
      <c r="J88" s="189"/>
      <c r="K88" s="189"/>
      <c r="L88" s="190"/>
      <c r="M88" s="208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outlineLevel="1" x14ac:dyDescent="0.2">
      <c r="A89" s="205">
        <v>41</v>
      </c>
      <c r="B89" s="175" t="s">
        <v>992</v>
      </c>
      <c r="C89" s="199" t="s">
        <v>993</v>
      </c>
      <c r="D89" s="179" t="s">
        <v>315</v>
      </c>
      <c r="E89" s="183">
        <v>2</v>
      </c>
      <c r="F89" s="188"/>
      <c r="G89" s="189">
        <f>ROUND(E89*F89,2)</f>
        <v>0</v>
      </c>
      <c r="H89" s="189">
        <v>0</v>
      </c>
      <c r="I89" s="189">
        <f>ROUND(E89*H89,2)</f>
        <v>0</v>
      </c>
      <c r="J89" s="189">
        <v>0</v>
      </c>
      <c r="K89" s="189">
        <f>ROUND(E89*J89,2)</f>
        <v>0</v>
      </c>
      <c r="L89" s="190"/>
      <c r="M89" s="208" t="s">
        <v>171</v>
      </c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 t="s">
        <v>172</v>
      </c>
      <c r="AF89" s="165" t="s">
        <v>778</v>
      </c>
      <c r="AG89" s="165"/>
      <c r="AH89" s="165"/>
      <c r="AI89" s="165"/>
      <c r="AJ89" s="165"/>
      <c r="AK89" s="165"/>
      <c r="AL89" s="165"/>
      <c r="AM89" s="165">
        <v>21</v>
      </c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outlineLevel="1" x14ac:dyDescent="0.2">
      <c r="A90" s="206"/>
      <c r="B90" s="176"/>
      <c r="C90" s="288"/>
      <c r="D90" s="289"/>
      <c r="E90" s="290"/>
      <c r="F90" s="291"/>
      <c r="G90" s="292"/>
      <c r="H90" s="189"/>
      <c r="I90" s="189"/>
      <c r="J90" s="189"/>
      <c r="K90" s="189"/>
      <c r="L90" s="190"/>
      <c r="M90" s="208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</row>
    <row r="91" spans="1:60" outlineLevel="1" x14ac:dyDescent="0.2">
      <c r="A91" s="205">
        <v>42</v>
      </c>
      <c r="B91" s="175" t="s">
        <v>994</v>
      </c>
      <c r="C91" s="199" t="s">
        <v>995</v>
      </c>
      <c r="D91" s="179" t="s">
        <v>315</v>
      </c>
      <c r="E91" s="183">
        <v>9</v>
      </c>
      <c r="F91" s="188"/>
      <c r="G91" s="189">
        <f>ROUND(E91*F91,2)</f>
        <v>0</v>
      </c>
      <c r="H91" s="189">
        <v>0</v>
      </c>
      <c r="I91" s="189">
        <f>ROUND(E91*H91,2)</f>
        <v>0</v>
      </c>
      <c r="J91" s="189">
        <v>0</v>
      </c>
      <c r="K91" s="189">
        <f>ROUND(E91*J91,2)</f>
        <v>0</v>
      </c>
      <c r="L91" s="190"/>
      <c r="M91" s="208" t="s">
        <v>171</v>
      </c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 t="s">
        <v>172</v>
      </c>
      <c r="AF91" s="165" t="s">
        <v>778</v>
      </c>
      <c r="AG91" s="165"/>
      <c r="AH91" s="165"/>
      <c r="AI91" s="165"/>
      <c r="AJ91" s="165"/>
      <c r="AK91" s="165"/>
      <c r="AL91" s="165"/>
      <c r="AM91" s="165">
        <v>21</v>
      </c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</row>
    <row r="92" spans="1:60" outlineLevel="1" x14ac:dyDescent="0.2">
      <c r="A92" s="206"/>
      <c r="B92" s="176"/>
      <c r="C92" s="288"/>
      <c r="D92" s="289"/>
      <c r="E92" s="290"/>
      <c r="F92" s="291"/>
      <c r="G92" s="292"/>
      <c r="H92" s="189"/>
      <c r="I92" s="189"/>
      <c r="J92" s="189"/>
      <c r="K92" s="189"/>
      <c r="L92" s="190"/>
      <c r="M92" s="208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</row>
    <row r="93" spans="1:60" outlineLevel="1" x14ac:dyDescent="0.2">
      <c r="A93" s="205">
        <v>43</v>
      </c>
      <c r="B93" s="175" t="s">
        <v>996</v>
      </c>
      <c r="C93" s="199" t="s">
        <v>997</v>
      </c>
      <c r="D93" s="179" t="s">
        <v>315</v>
      </c>
      <c r="E93" s="183">
        <v>9</v>
      </c>
      <c r="F93" s="188"/>
      <c r="G93" s="189">
        <f>ROUND(E93*F93,2)</f>
        <v>0</v>
      </c>
      <c r="H93" s="189">
        <v>0</v>
      </c>
      <c r="I93" s="189">
        <f>ROUND(E93*H93,2)</f>
        <v>0</v>
      </c>
      <c r="J93" s="189">
        <v>0</v>
      </c>
      <c r="K93" s="189">
        <f>ROUND(E93*J93,2)</f>
        <v>0</v>
      </c>
      <c r="L93" s="190"/>
      <c r="M93" s="208" t="s">
        <v>171</v>
      </c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 t="s">
        <v>172</v>
      </c>
      <c r="AF93" s="165" t="s">
        <v>549</v>
      </c>
      <c r="AG93" s="165"/>
      <c r="AH93" s="165"/>
      <c r="AI93" s="165"/>
      <c r="AJ93" s="165"/>
      <c r="AK93" s="165"/>
      <c r="AL93" s="165"/>
      <c r="AM93" s="165">
        <v>21</v>
      </c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</row>
    <row r="94" spans="1:60" outlineLevel="1" x14ac:dyDescent="0.2">
      <c r="A94" s="206"/>
      <c r="B94" s="176"/>
      <c r="C94" s="288"/>
      <c r="D94" s="289"/>
      <c r="E94" s="290"/>
      <c r="F94" s="291"/>
      <c r="G94" s="292"/>
      <c r="H94" s="189"/>
      <c r="I94" s="189"/>
      <c r="J94" s="189"/>
      <c r="K94" s="189"/>
      <c r="L94" s="190"/>
      <c r="M94" s="208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</row>
    <row r="95" spans="1:60" outlineLevel="1" x14ac:dyDescent="0.2">
      <c r="A95" s="205">
        <v>44</v>
      </c>
      <c r="B95" s="175" t="s">
        <v>998</v>
      </c>
      <c r="C95" s="199" t="s">
        <v>999</v>
      </c>
      <c r="D95" s="179" t="s">
        <v>315</v>
      </c>
      <c r="E95" s="183">
        <v>5</v>
      </c>
      <c r="F95" s="188"/>
      <c r="G95" s="189">
        <f>ROUND(E95*F95,2)</f>
        <v>0</v>
      </c>
      <c r="H95" s="189">
        <v>0</v>
      </c>
      <c r="I95" s="189">
        <f>ROUND(E95*H95,2)</f>
        <v>0</v>
      </c>
      <c r="J95" s="189">
        <v>0</v>
      </c>
      <c r="K95" s="189">
        <f>ROUND(E95*J95,2)</f>
        <v>0</v>
      </c>
      <c r="L95" s="190"/>
      <c r="M95" s="208" t="s">
        <v>171</v>
      </c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 t="s">
        <v>172</v>
      </c>
      <c r="AF95" s="165" t="s">
        <v>549</v>
      </c>
      <c r="AG95" s="165"/>
      <c r="AH95" s="165"/>
      <c r="AI95" s="165"/>
      <c r="AJ95" s="165"/>
      <c r="AK95" s="165"/>
      <c r="AL95" s="165"/>
      <c r="AM95" s="165">
        <v>21</v>
      </c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  <c r="AZ95" s="165"/>
      <c r="BA95" s="165"/>
      <c r="BB95" s="165"/>
      <c r="BC95" s="165"/>
      <c r="BD95" s="165"/>
      <c r="BE95" s="165"/>
      <c r="BF95" s="165"/>
      <c r="BG95" s="165"/>
      <c r="BH95" s="165"/>
    </row>
    <row r="96" spans="1:60" outlineLevel="1" x14ac:dyDescent="0.2">
      <c r="A96" s="206"/>
      <c r="B96" s="176"/>
      <c r="C96" s="288"/>
      <c r="D96" s="289"/>
      <c r="E96" s="290"/>
      <c r="F96" s="291"/>
      <c r="G96" s="292"/>
      <c r="H96" s="189"/>
      <c r="I96" s="189"/>
      <c r="J96" s="189"/>
      <c r="K96" s="189"/>
      <c r="L96" s="190"/>
      <c r="M96" s="208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</row>
    <row r="97" spans="1:60" outlineLevel="1" x14ac:dyDescent="0.2">
      <c r="A97" s="205">
        <v>45</v>
      </c>
      <c r="B97" s="175" t="s">
        <v>1000</v>
      </c>
      <c r="C97" s="199" t="s">
        <v>1001</v>
      </c>
      <c r="D97" s="179" t="s">
        <v>315</v>
      </c>
      <c r="E97" s="183">
        <v>1</v>
      </c>
      <c r="F97" s="188"/>
      <c r="G97" s="189">
        <f>ROUND(E97*F97,2)</f>
        <v>0</v>
      </c>
      <c r="H97" s="189">
        <v>0</v>
      </c>
      <c r="I97" s="189">
        <f>ROUND(E97*H97,2)</f>
        <v>0</v>
      </c>
      <c r="J97" s="189">
        <v>0</v>
      </c>
      <c r="K97" s="189">
        <f>ROUND(E97*J97,2)</f>
        <v>0</v>
      </c>
      <c r="L97" s="190"/>
      <c r="M97" s="208" t="s">
        <v>171</v>
      </c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 t="s">
        <v>172</v>
      </c>
      <c r="AF97" s="165" t="s">
        <v>549</v>
      </c>
      <c r="AG97" s="165"/>
      <c r="AH97" s="165"/>
      <c r="AI97" s="165"/>
      <c r="AJ97" s="165"/>
      <c r="AK97" s="165"/>
      <c r="AL97" s="165"/>
      <c r="AM97" s="165">
        <v>21</v>
      </c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</row>
    <row r="98" spans="1:60" outlineLevel="1" x14ac:dyDescent="0.2">
      <c r="A98" s="206"/>
      <c r="B98" s="176"/>
      <c r="C98" s="288"/>
      <c r="D98" s="289"/>
      <c r="E98" s="290"/>
      <c r="F98" s="291"/>
      <c r="G98" s="292"/>
      <c r="H98" s="189"/>
      <c r="I98" s="189"/>
      <c r="J98" s="189"/>
      <c r="K98" s="189"/>
      <c r="L98" s="190"/>
      <c r="M98" s="208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</row>
    <row r="99" spans="1:60" outlineLevel="1" x14ac:dyDescent="0.2">
      <c r="A99" s="205">
        <v>46</v>
      </c>
      <c r="B99" s="175" t="s">
        <v>1002</v>
      </c>
      <c r="C99" s="199" t="s">
        <v>1003</v>
      </c>
      <c r="D99" s="179" t="s">
        <v>359</v>
      </c>
      <c r="E99" s="183">
        <v>10</v>
      </c>
      <c r="F99" s="188"/>
      <c r="G99" s="189">
        <f>ROUND(E99*F99,2)</f>
        <v>0</v>
      </c>
      <c r="H99" s="189">
        <v>0</v>
      </c>
      <c r="I99" s="189">
        <f>ROUND(E99*H99,2)</f>
        <v>0</v>
      </c>
      <c r="J99" s="189">
        <v>0</v>
      </c>
      <c r="K99" s="189">
        <f>ROUND(E99*J99,2)</f>
        <v>0</v>
      </c>
      <c r="L99" s="190"/>
      <c r="M99" s="208" t="s">
        <v>171</v>
      </c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 t="s">
        <v>172</v>
      </c>
      <c r="AF99" s="165" t="s">
        <v>549</v>
      </c>
      <c r="AG99" s="165"/>
      <c r="AH99" s="165"/>
      <c r="AI99" s="165"/>
      <c r="AJ99" s="165"/>
      <c r="AK99" s="165"/>
      <c r="AL99" s="165"/>
      <c r="AM99" s="165">
        <v>21</v>
      </c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</row>
    <row r="100" spans="1:60" outlineLevel="1" x14ac:dyDescent="0.2">
      <c r="A100" s="206"/>
      <c r="B100" s="176"/>
      <c r="C100" s="288"/>
      <c r="D100" s="289"/>
      <c r="E100" s="290"/>
      <c r="F100" s="291"/>
      <c r="G100" s="292"/>
      <c r="H100" s="189"/>
      <c r="I100" s="189"/>
      <c r="J100" s="189"/>
      <c r="K100" s="189"/>
      <c r="L100" s="190"/>
      <c r="M100" s="208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</row>
    <row r="101" spans="1:60" outlineLevel="1" x14ac:dyDescent="0.2">
      <c r="A101" s="205">
        <v>47</v>
      </c>
      <c r="B101" s="175" t="s">
        <v>1004</v>
      </c>
      <c r="C101" s="199" t="s">
        <v>1005</v>
      </c>
      <c r="D101" s="179" t="s">
        <v>359</v>
      </c>
      <c r="E101" s="183">
        <v>190</v>
      </c>
      <c r="F101" s="188"/>
      <c r="G101" s="189">
        <f>ROUND(E101*F101,2)</f>
        <v>0</v>
      </c>
      <c r="H101" s="189">
        <v>0</v>
      </c>
      <c r="I101" s="189">
        <f>ROUND(E101*H101,2)</f>
        <v>0</v>
      </c>
      <c r="J101" s="189">
        <v>0</v>
      </c>
      <c r="K101" s="189">
        <f>ROUND(E101*J101,2)</f>
        <v>0</v>
      </c>
      <c r="L101" s="190"/>
      <c r="M101" s="208" t="s">
        <v>171</v>
      </c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 t="s">
        <v>172</v>
      </c>
      <c r="AF101" s="165" t="s">
        <v>549</v>
      </c>
      <c r="AG101" s="165"/>
      <c r="AH101" s="165"/>
      <c r="AI101" s="165"/>
      <c r="AJ101" s="165"/>
      <c r="AK101" s="165"/>
      <c r="AL101" s="165"/>
      <c r="AM101" s="165">
        <v>21</v>
      </c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</row>
    <row r="102" spans="1:60" outlineLevel="1" x14ac:dyDescent="0.2">
      <c r="A102" s="206"/>
      <c r="B102" s="176"/>
      <c r="C102" s="288"/>
      <c r="D102" s="289"/>
      <c r="E102" s="290"/>
      <c r="F102" s="291"/>
      <c r="G102" s="292"/>
      <c r="H102" s="189"/>
      <c r="I102" s="189"/>
      <c r="J102" s="189"/>
      <c r="K102" s="189"/>
      <c r="L102" s="190"/>
      <c r="M102" s="208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</row>
    <row r="103" spans="1:60" outlineLevel="1" x14ac:dyDescent="0.2">
      <c r="A103" s="205">
        <v>48</v>
      </c>
      <c r="B103" s="175" t="s">
        <v>1006</v>
      </c>
      <c r="C103" s="199" t="s">
        <v>1007</v>
      </c>
      <c r="D103" s="179" t="s">
        <v>315</v>
      </c>
      <c r="E103" s="183">
        <v>2</v>
      </c>
      <c r="F103" s="188"/>
      <c r="G103" s="189">
        <f>ROUND(E103*F103,2)</f>
        <v>0</v>
      </c>
      <c r="H103" s="189">
        <v>0</v>
      </c>
      <c r="I103" s="189">
        <f>ROUND(E103*H103,2)</f>
        <v>0</v>
      </c>
      <c r="J103" s="189">
        <v>0</v>
      </c>
      <c r="K103" s="189">
        <f>ROUND(E103*J103,2)</f>
        <v>0</v>
      </c>
      <c r="L103" s="190"/>
      <c r="M103" s="208" t="s">
        <v>171</v>
      </c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 t="s">
        <v>172</v>
      </c>
      <c r="AF103" s="165" t="s">
        <v>778</v>
      </c>
      <c r="AG103" s="165"/>
      <c r="AH103" s="165"/>
      <c r="AI103" s="165"/>
      <c r="AJ103" s="165"/>
      <c r="AK103" s="165"/>
      <c r="AL103" s="165"/>
      <c r="AM103" s="165">
        <v>21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</row>
    <row r="104" spans="1:60" outlineLevel="1" x14ac:dyDescent="0.2">
      <c r="A104" s="206"/>
      <c r="B104" s="176"/>
      <c r="C104" s="288"/>
      <c r="D104" s="289"/>
      <c r="E104" s="290"/>
      <c r="F104" s="291"/>
      <c r="G104" s="292"/>
      <c r="H104" s="189"/>
      <c r="I104" s="189"/>
      <c r="J104" s="189"/>
      <c r="K104" s="189"/>
      <c r="L104" s="190"/>
      <c r="M104" s="208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0" outlineLevel="1" x14ac:dyDescent="0.2">
      <c r="A105" s="205">
        <v>49</v>
      </c>
      <c r="B105" s="175" t="s">
        <v>1008</v>
      </c>
      <c r="C105" s="199" t="s">
        <v>1009</v>
      </c>
      <c r="D105" s="179" t="s">
        <v>315</v>
      </c>
      <c r="E105" s="183">
        <v>2</v>
      </c>
      <c r="F105" s="188"/>
      <c r="G105" s="189">
        <f>ROUND(E105*F105,2)</f>
        <v>0</v>
      </c>
      <c r="H105" s="189">
        <v>0</v>
      </c>
      <c r="I105" s="189">
        <f>ROUND(E105*H105,2)</f>
        <v>0</v>
      </c>
      <c r="J105" s="189">
        <v>0</v>
      </c>
      <c r="K105" s="189">
        <f>ROUND(E105*J105,2)</f>
        <v>0</v>
      </c>
      <c r="L105" s="190"/>
      <c r="M105" s="208" t="s">
        <v>171</v>
      </c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 t="s">
        <v>172</v>
      </c>
      <c r="AF105" s="165" t="s">
        <v>778</v>
      </c>
      <c r="AG105" s="165"/>
      <c r="AH105" s="165"/>
      <c r="AI105" s="165"/>
      <c r="AJ105" s="165"/>
      <c r="AK105" s="165"/>
      <c r="AL105" s="165"/>
      <c r="AM105" s="165">
        <v>21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60" outlineLevel="1" x14ac:dyDescent="0.2">
      <c r="A106" s="206"/>
      <c r="B106" s="176"/>
      <c r="C106" s="288"/>
      <c r="D106" s="289"/>
      <c r="E106" s="290"/>
      <c r="F106" s="291"/>
      <c r="G106" s="292"/>
      <c r="H106" s="189"/>
      <c r="I106" s="189"/>
      <c r="J106" s="189"/>
      <c r="K106" s="189"/>
      <c r="L106" s="190"/>
      <c r="M106" s="208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</row>
    <row r="107" spans="1:60" outlineLevel="1" x14ac:dyDescent="0.2">
      <c r="A107" s="205">
        <v>50</v>
      </c>
      <c r="B107" s="175" t="s">
        <v>1010</v>
      </c>
      <c r="C107" s="199" t="s">
        <v>1011</v>
      </c>
      <c r="D107" s="179" t="s">
        <v>359</v>
      </c>
      <c r="E107" s="183">
        <v>190</v>
      </c>
      <c r="F107" s="188"/>
      <c r="G107" s="189">
        <f>ROUND(E107*F107,2)</f>
        <v>0</v>
      </c>
      <c r="H107" s="189">
        <v>0</v>
      </c>
      <c r="I107" s="189">
        <f>ROUND(E107*H107,2)</f>
        <v>0</v>
      </c>
      <c r="J107" s="189">
        <v>0</v>
      </c>
      <c r="K107" s="189">
        <f>ROUND(E107*J107,2)</f>
        <v>0</v>
      </c>
      <c r="L107" s="190"/>
      <c r="M107" s="208" t="s">
        <v>171</v>
      </c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 t="s">
        <v>172</v>
      </c>
      <c r="AF107" s="165" t="s">
        <v>778</v>
      </c>
      <c r="AG107" s="165"/>
      <c r="AH107" s="165"/>
      <c r="AI107" s="165"/>
      <c r="AJ107" s="165"/>
      <c r="AK107" s="165"/>
      <c r="AL107" s="165"/>
      <c r="AM107" s="165">
        <v>21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</row>
    <row r="108" spans="1:60" outlineLevel="1" x14ac:dyDescent="0.2">
      <c r="A108" s="206"/>
      <c r="B108" s="176"/>
      <c r="C108" s="288"/>
      <c r="D108" s="289"/>
      <c r="E108" s="290"/>
      <c r="F108" s="291"/>
      <c r="G108" s="292"/>
      <c r="H108" s="189"/>
      <c r="I108" s="189"/>
      <c r="J108" s="189"/>
      <c r="K108" s="189"/>
      <c r="L108" s="190"/>
      <c r="M108" s="208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0" outlineLevel="1" x14ac:dyDescent="0.2">
      <c r="A109" s="205">
        <v>51</v>
      </c>
      <c r="B109" s="175" t="s">
        <v>1012</v>
      </c>
      <c r="C109" s="199" t="s">
        <v>1013</v>
      </c>
      <c r="D109" s="179" t="s">
        <v>359</v>
      </c>
      <c r="E109" s="183">
        <v>10</v>
      </c>
      <c r="F109" s="188"/>
      <c r="G109" s="189">
        <f>ROUND(E109*F109,2)</f>
        <v>0</v>
      </c>
      <c r="H109" s="189">
        <v>0</v>
      </c>
      <c r="I109" s="189">
        <f>ROUND(E109*H109,2)</f>
        <v>0</v>
      </c>
      <c r="J109" s="189">
        <v>0</v>
      </c>
      <c r="K109" s="189">
        <f>ROUND(E109*J109,2)</f>
        <v>0</v>
      </c>
      <c r="L109" s="190"/>
      <c r="M109" s="208" t="s">
        <v>171</v>
      </c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 t="s">
        <v>172</v>
      </c>
      <c r="AF109" s="165" t="s">
        <v>778</v>
      </c>
      <c r="AG109" s="165"/>
      <c r="AH109" s="165"/>
      <c r="AI109" s="165"/>
      <c r="AJ109" s="165"/>
      <c r="AK109" s="165"/>
      <c r="AL109" s="165"/>
      <c r="AM109" s="165">
        <v>21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60" outlineLevel="1" x14ac:dyDescent="0.2">
      <c r="A110" s="206"/>
      <c r="B110" s="176"/>
      <c r="C110" s="288"/>
      <c r="D110" s="289"/>
      <c r="E110" s="290"/>
      <c r="F110" s="291"/>
      <c r="G110" s="292"/>
      <c r="H110" s="189"/>
      <c r="I110" s="189"/>
      <c r="J110" s="189"/>
      <c r="K110" s="189"/>
      <c r="L110" s="190"/>
      <c r="M110" s="208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</row>
    <row r="111" spans="1:60" outlineLevel="1" x14ac:dyDescent="0.2">
      <c r="A111" s="205">
        <v>52</v>
      </c>
      <c r="B111" s="175" t="s">
        <v>1014</v>
      </c>
      <c r="C111" s="199" t="s">
        <v>1015</v>
      </c>
      <c r="D111" s="179" t="s">
        <v>315</v>
      </c>
      <c r="E111" s="183">
        <v>2</v>
      </c>
      <c r="F111" s="188"/>
      <c r="G111" s="189">
        <f>ROUND(E111*F111,2)</f>
        <v>0</v>
      </c>
      <c r="H111" s="189">
        <v>0</v>
      </c>
      <c r="I111" s="189">
        <f>ROUND(E111*H111,2)</f>
        <v>0</v>
      </c>
      <c r="J111" s="189">
        <v>0</v>
      </c>
      <c r="K111" s="189">
        <f>ROUND(E111*J111,2)</f>
        <v>0</v>
      </c>
      <c r="L111" s="190"/>
      <c r="M111" s="208" t="s">
        <v>171</v>
      </c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 t="s">
        <v>172</v>
      </c>
      <c r="AF111" s="165" t="s">
        <v>778</v>
      </c>
      <c r="AG111" s="165"/>
      <c r="AH111" s="165"/>
      <c r="AI111" s="165"/>
      <c r="AJ111" s="165"/>
      <c r="AK111" s="165"/>
      <c r="AL111" s="165"/>
      <c r="AM111" s="165">
        <v>21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</row>
    <row r="112" spans="1:60" outlineLevel="1" x14ac:dyDescent="0.2">
      <c r="A112" s="206"/>
      <c r="B112" s="176"/>
      <c r="C112" s="288"/>
      <c r="D112" s="289"/>
      <c r="E112" s="290"/>
      <c r="F112" s="291"/>
      <c r="G112" s="292"/>
      <c r="H112" s="189"/>
      <c r="I112" s="189"/>
      <c r="J112" s="189"/>
      <c r="K112" s="189"/>
      <c r="L112" s="190"/>
      <c r="M112" s="208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1:60" outlineLevel="1" x14ac:dyDescent="0.2">
      <c r="A113" s="205">
        <v>53</v>
      </c>
      <c r="B113" s="175" t="s">
        <v>1016</v>
      </c>
      <c r="C113" s="199" t="s">
        <v>1017</v>
      </c>
      <c r="D113" s="179" t="s">
        <v>315</v>
      </c>
      <c r="E113" s="183">
        <v>2</v>
      </c>
      <c r="F113" s="188"/>
      <c r="G113" s="189">
        <f>ROUND(E113*F113,2)</f>
        <v>0</v>
      </c>
      <c r="H113" s="189">
        <v>0</v>
      </c>
      <c r="I113" s="189">
        <f>ROUND(E113*H113,2)</f>
        <v>0</v>
      </c>
      <c r="J113" s="189">
        <v>0</v>
      </c>
      <c r="K113" s="189">
        <f>ROUND(E113*J113,2)</f>
        <v>0</v>
      </c>
      <c r="L113" s="190"/>
      <c r="M113" s="208" t="s">
        <v>171</v>
      </c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 t="s">
        <v>172</v>
      </c>
      <c r="AF113" s="165" t="s">
        <v>778</v>
      </c>
      <c r="AG113" s="165"/>
      <c r="AH113" s="165"/>
      <c r="AI113" s="165"/>
      <c r="AJ113" s="165"/>
      <c r="AK113" s="165"/>
      <c r="AL113" s="165"/>
      <c r="AM113" s="165">
        <v>21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</row>
    <row r="114" spans="1:60" outlineLevel="1" x14ac:dyDescent="0.2">
      <c r="A114" s="206"/>
      <c r="B114" s="176"/>
      <c r="C114" s="288"/>
      <c r="D114" s="289"/>
      <c r="E114" s="290"/>
      <c r="F114" s="291"/>
      <c r="G114" s="292"/>
      <c r="H114" s="189"/>
      <c r="I114" s="189"/>
      <c r="J114" s="189"/>
      <c r="K114" s="189"/>
      <c r="L114" s="190"/>
      <c r="M114" s="208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</row>
    <row r="115" spans="1:60" outlineLevel="1" x14ac:dyDescent="0.2">
      <c r="A115" s="205">
        <v>54</v>
      </c>
      <c r="B115" s="175" t="s">
        <v>1018</v>
      </c>
      <c r="C115" s="199" t="s">
        <v>1019</v>
      </c>
      <c r="D115" s="179" t="s">
        <v>315</v>
      </c>
      <c r="E115" s="183">
        <v>2</v>
      </c>
      <c r="F115" s="188"/>
      <c r="G115" s="189">
        <f>ROUND(E115*F115,2)</f>
        <v>0</v>
      </c>
      <c r="H115" s="189">
        <v>0</v>
      </c>
      <c r="I115" s="189">
        <f>ROUND(E115*H115,2)</f>
        <v>0</v>
      </c>
      <c r="J115" s="189">
        <v>0</v>
      </c>
      <c r="K115" s="189">
        <f>ROUND(E115*J115,2)</f>
        <v>0</v>
      </c>
      <c r="L115" s="190"/>
      <c r="M115" s="208" t="s">
        <v>171</v>
      </c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 t="s">
        <v>172</v>
      </c>
      <c r="AF115" s="165" t="s">
        <v>778</v>
      </c>
      <c r="AG115" s="165"/>
      <c r="AH115" s="165"/>
      <c r="AI115" s="165"/>
      <c r="AJ115" s="165"/>
      <c r="AK115" s="165"/>
      <c r="AL115" s="165"/>
      <c r="AM115" s="165">
        <v>21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</row>
    <row r="116" spans="1:60" outlineLevel="1" x14ac:dyDescent="0.2">
      <c r="A116" s="206"/>
      <c r="B116" s="176"/>
      <c r="C116" s="288"/>
      <c r="D116" s="289"/>
      <c r="E116" s="290"/>
      <c r="F116" s="291"/>
      <c r="G116" s="292"/>
      <c r="H116" s="189"/>
      <c r="I116" s="189"/>
      <c r="J116" s="189"/>
      <c r="K116" s="189"/>
      <c r="L116" s="190"/>
      <c r="M116" s="208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</row>
    <row r="117" spans="1:60" outlineLevel="1" x14ac:dyDescent="0.2">
      <c r="A117" s="205">
        <v>55</v>
      </c>
      <c r="B117" s="175" t="s">
        <v>1020</v>
      </c>
      <c r="C117" s="199" t="s">
        <v>1021</v>
      </c>
      <c r="D117" s="179" t="s">
        <v>315</v>
      </c>
      <c r="E117" s="183">
        <v>5</v>
      </c>
      <c r="F117" s="188"/>
      <c r="G117" s="189">
        <f>ROUND(E117*F117,2)</f>
        <v>0</v>
      </c>
      <c r="H117" s="189">
        <v>0</v>
      </c>
      <c r="I117" s="189">
        <f>ROUND(E117*H117,2)</f>
        <v>0</v>
      </c>
      <c r="J117" s="189">
        <v>0</v>
      </c>
      <c r="K117" s="189">
        <f>ROUND(E117*J117,2)</f>
        <v>0</v>
      </c>
      <c r="L117" s="190"/>
      <c r="M117" s="208" t="s">
        <v>171</v>
      </c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 t="s">
        <v>172</v>
      </c>
      <c r="AF117" s="165" t="s">
        <v>778</v>
      </c>
      <c r="AG117" s="165"/>
      <c r="AH117" s="165"/>
      <c r="AI117" s="165"/>
      <c r="AJ117" s="165"/>
      <c r="AK117" s="165"/>
      <c r="AL117" s="165"/>
      <c r="AM117" s="165">
        <v>21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</row>
    <row r="118" spans="1:60" outlineLevel="1" x14ac:dyDescent="0.2">
      <c r="A118" s="206"/>
      <c r="B118" s="176"/>
      <c r="C118" s="288"/>
      <c r="D118" s="289"/>
      <c r="E118" s="290"/>
      <c r="F118" s="291"/>
      <c r="G118" s="292"/>
      <c r="H118" s="189"/>
      <c r="I118" s="189"/>
      <c r="J118" s="189"/>
      <c r="K118" s="189"/>
      <c r="L118" s="190"/>
      <c r="M118" s="208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</row>
    <row r="119" spans="1:60" outlineLevel="1" x14ac:dyDescent="0.2">
      <c r="A119" s="205">
        <v>56</v>
      </c>
      <c r="B119" s="175" t="s">
        <v>1022</v>
      </c>
      <c r="C119" s="199" t="s">
        <v>1023</v>
      </c>
      <c r="D119" s="179"/>
      <c r="E119" s="183">
        <v>1</v>
      </c>
      <c r="F119" s="188"/>
      <c r="G119" s="189">
        <f>ROUND(E119*F119,2)</f>
        <v>0</v>
      </c>
      <c r="H119" s="189">
        <v>0</v>
      </c>
      <c r="I119" s="189">
        <f>ROUND(E119*H119,2)</f>
        <v>0</v>
      </c>
      <c r="J119" s="189">
        <v>0</v>
      </c>
      <c r="K119" s="189">
        <f>ROUND(E119*J119,2)</f>
        <v>0</v>
      </c>
      <c r="L119" s="190"/>
      <c r="M119" s="208" t="s">
        <v>171</v>
      </c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 t="s">
        <v>172</v>
      </c>
      <c r="AF119" s="165" t="s">
        <v>549</v>
      </c>
      <c r="AG119" s="165"/>
      <c r="AH119" s="165"/>
      <c r="AI119" s="165"/>
      <c r="AJ119" s="165"/>
      <c r="AK119" s="165"/>
      <c r="AL119" s="165"/>
      <c r="AM119" s="165">
        <v>21</v>
      </c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</row>
    <row r="120" spans="1:60" outlineLevel="1" x14ac:dyDescent="0.2">
      <c r="A120" s="206"/>
      <c r="B120" s="176"/>
      <c r="C120" s="288"/>
      <c r="D120" s="289"/>
      <c r="E120" s="290"/>
      <c r="F120" s="291"/>
      <c r="G120" s="292"/>
      <c r="H120" s="189"/>
      <c r="I120" s="189"/>
      <c r="J120" s="189"/>
      <c r="K120" s="189"/>
      <c r="L120" s="190"/>
      <c r="M120" s="208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</row>
    <row r="121" spans="1:60" outlineLevel="1" x14ac:dyDescent="0.2">
      <c r="A121" s="205">
        <v>57</v>
      </c>
      <c r="B121" s="175" t="s">
        <v>1024</v>
      </c>
      <c r="C121" s="199" t="s">
        <v>1025</v>
      </c>
      <c r="D121" s="179"/>
      <c r="E121" s="183">
        <v>4</v>
      </c>
      <c r="F121" s="188"/>
      <c r="G121" s="189">
        <f>ROUND(E121*F121,2)</f>
        <v>0</v>
      </c>
      <c r="H121" s="189">
        <v>0</v>
      </c>
      <c r="I121" s="189">
        <f>ROUND(E121*H121,2)</f>
        <v>0</v>
      </c>
      <c r="J121" s="189">
        <v>0</v>
      </c>
      <c r="K121" s="189">
        <f>ROUND(E121*J121,2)</f>
        <v>0</v>
      </c>
      <c r="L121" s="190"/>
      <c r="M121" s="208" t="s">
        <v>171</v>
      </c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 t="s">
        <v>172</v>
      </c>
      <c r="AF121" s="165" t="s">
        <v>549</v>
      </c>
      <c r="AG121" s="165"/>
      <c r="AH121" s="165"/>
      <c r="AI121" s="165"/>
      <c r="AJ121" s="165"/>
      <c r="AK121" s="165"/>
      <c r="AL121" s="165"/>
      <c r="AM121" s="165">
        <v>21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</row>
    <row r="122" spans="1:60" outlineLevel="1" x14ac:dyDescent="0.2">
      <c r="A122" s="206"/>
      <c r="B122" s="176"/>
      <c r="C122" s="288"/>
      <c r="D122" s="289"/>
      <c r="E122" s="290"/>
      <c r="F122" s="291"/>
      <c r="G122" s="292"/>
      <c r="H122" s="189"/>
      <c r="I122" s="189"/>
      <c r="J122" s="189"/>
      <c r="K122" s="189"/>
      <c r="L122" s="190"/>
      <c r="M122" s="208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</row>
    <row r="123" spans="1:60" outlineLevel="1" x14ac:dyDescent="0.2">
      <c r="A123" s="205">
        <v>58</v>
      </c>
      <c r="B123" s="175" t="s">
        <v>1026</v>
      </c>
      <c r="C123" s="199" t="s">
        <v>1027</v>
      </c>
      <c r="D123" s="179"/>
      <c r="E123" s="183">
        <v>8</v>
      </c>
      <c r="F123" s="188"/>
      <c r="G123" s="189">
        <f>ROUND(E123*F123,2)</f>
        <v>0</v>
      </c>
      <c r="H123" s="189">
        <v>0</v>
      </c>
      <c r="I123" s="189">
        <f>ROUND(E123*H123,2)</f>
        <v>0</v>
      </c>
      <c r="J123" s="189">
        <v>0</v>
      </c>
      <c r="K123" s="189">
        <f>ROUND(E123*J123,2)</f>
        <v>0</v>
      </c>
      <c r="L123" s="190"/>
      <c r="M123" s="208" t="s">
        <v>171</v>
      </c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 t="s">
        <v>172</v>
      </c>
      <c r="AF123" s="165" t="s">
        <v>549</v>
      </c>
      <c r="AG123" s="165"/>
      <c r="AH123" s="165"/>
      <c r="AI123" s="165"/>
      <c r="AJ123" s="165"/>
      <c r="AK123" s="165"/>
      <c r="AL123" s="165"/>
      <c r="AM123" s="165">
        <v>21</v>
      </c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</row>
    <row r="124" spans="1:60" outlineLevel="1" x14ac:dyDescent="0.2">
      <c r="A124" s="206"/>
      <c r="B124" s="176"/>
      <c r="C124" s="288"/>
      <c r="D124" s="289"/>
      <c r="E124" s="290"/>
      <c r="F124" s="291"/>
      <c r="G124" s="292"/>
      <c r="H124" s="189"/>
      <c r="I124" s="189"/>
      <c r="J124" s="189"/>
      <c r="K124" s="189"/>
      <c r="L124" s="190"/>
      <c r="M124" s="208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</row>
    <row r="125" spans="1:60" outlineLevel="1" x14ac:dyDescent="0.2">
      <c r="A125" s="205">
        <v>59</v>
      </c>
      <c r="B125" s="175" t="s">
        <v>1028</v>
      </c>
      <c r="C125" s="199" t="s">
        <v>1029</v>
      </c>
      <c r="D125" s="179" t="s">
        <v>315</v>
      </c>
      <c r="E125" s="183">
        <v>8</v>
      </c>
      <c r="F125" s="188"/>
      <c r="G125" s="189">
        <f>ROUND(E125*F125,2)</f>
        <v>0</v>
      </c>
      <c r="H125" s="189">
        <v>0</v>
      </c>
      <c r="I125" s="189">
        <f>ROUND(E125*H125,2)</f>
        <v>0</v>
      </c>
      <c r="J125" s="189">
        <v>0</v>
      </c>
      <c r="K125" s="189">
        <f>ROUND(E125*J125,2)</f>
        <v>0</v>
      </c>
      <c r="L125" s="190"/>
      <c r="M125" s="208" t="s">
        <v>171</v>
      </c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 t="s">
        <v>172</v>
      </c>
      <c r="AF125" s="165" t="s">
        <v>778</v>
      </c>
      <c r="AG125" s="165"/>
      <c r="AH125" s="165"/>
      <c r="AI125" s="165"/>
      <c r="AJ125" s="165"/>
      <c r="AK125" s="165"/>
      <c r="AL125" s="165"/>
      <c r="AM125" s="165">
        <v>21</v>
      </c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</row>
    <row r="126" spans="1:60" outlineLevel="1" x14ac:dyDescent="0.2">
      <c r="A126" s="206"/>
      <c r="B126" s="176"/>
      <c r="C126" s="288"/>
      <c r="D126" s="289"/>
      <c r="E126" s="290"/>
      <c r="F126" s="291"/>
      <c r="G126" s="292"/>
      <c r="H126" s="189"/>
      <c r="I126" s="189"/>
      <c r="J126" s="189"/>
      <c r="K126" s="189"/>
      <c r="L126" s="190"/>
      <c r="M126" s="208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</row>
    <row r="127" spans="1:60" outlineLevel="1" x14ac:dyDescent="0.2">
      <c r="A127" s="205">
        <v>60</v>
      </c>
      <c r="B127" s="175" t="s">
        <v>1030</v>
      </c>
      <c r="C127" s="199" t="s">
        <v>1031</v>
      </c>
      <c r="D127" s="179" t="s">
        <v>315</v>
      </c>
      <c r="E127" s="183">
        <v>8</v>
      </c>
      <c r="F127" s="188"/>
      <c r="G127" s="189">
        <f>ROUND(E127*F127,2)</f>
        <v>0</v>
      </c>
      <c r="H127" s="189">
        <v>0</v>
      </c>
      <c r="I127" s="189">
        <f>ROUND(E127*H127,2)</f>
        <v>0</v>
      </c>
      <c r="J127" s="189">
        <v>0</v>
      </c>
      <c r="K127" s="189">
        <f>ROUND(E127*J127,2)</f>
        <v>0</v>
      </c>
      <c r="L127" s="190"/>
      <c r="M127" s="208" t="s">
        <v>171</v>
      </c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 t="s">
        <v>172</v>
      </c>
      <c r="AF127" s="165" t="s">
        <v>778</v>
      </c>
      <c r="AG127" s="165"/>
      <c r="AH127" s="165"/>
      <c r="AI127" s="165"/>
      <c r="AJ127" s="165"/>
      <c r="AK127" s="165"/>
      <c r="AL127" s="165"/>
      <c r="AM127" s="165">
        <v>21</v>
      </c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</row>
    <row r="128" spans="1:60" outlineLevel="1" x14ac:dyDescent="0.2">
      <c r="A128" s="206"/>
      <c r="B128" s="176"/>
      <c r="C128" s="288"/>
      <c r="D128" s="289"/>
      <c r="E128" s="290"/>
      <c r="F128" s="291"/>
      <c r="G128" s="292"/>
      <c r="H128" s="189"/>
      <c r="I128" s="189"/>
      <c r="J128" s="189"/>
      <c r="K128" s="189"/>
      <c r="L128" s="190"/>
      <c r="M128" s="208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</row>
    <row r="129" spans="1:60" outlineLevel="1" x14ac:dyDescent="0.2">
      <c r="A129" s="205">
        <v>61</v>
      </c>
      <c r="B129" s="175" t="s">
        <v>1032</v>
      </c>
      <c r="C129" s="199" t="s">
        <v>1033</v>
      </c>
      <c r="D129" s="179" t="s">
        <v>315</v>
      </c>
      <c r="E129" s="183">
        <v>2</v>
      </c>
      <c r="F129" s="188"/>
      <c r="G129" s="189">
        <f>ROUND(E129*F129,2)</f>
        <v>0</v>
      </c>
      <c r="H129" s="189">
        <v>0</v>
      </c>
      <c r="I129" s="189">
        <f>ROUND(E129*H129,2)</f>
        <v>0</v>
      </c>
      <c r="J129" s="189">
        <v>0</v>
      </c>
      <c r="K129" s="189">
        <f>ROUND(E129*J129,2)</f>
        <v>0</v>
      </c>
      <c r="L129" s="190"/>
      <c r="M129" s="208" t="s">
        <v>171</v>
      </c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 t="s">
        <v>172</v>
      </c>
      <c r="AF129" s="165" t="s">
        <v>778</v>
      </c>
      <c r="AG129" s="165"/>
      <c r="AH129" s="165"/>
      <c r="AI129" s="165"/>
      <c r="AJ129" s="165"/>
      <c r="AK129" s="165"/>
      <c r="AL129" s="165"/>
      <c r="AM129" s="165">
        <v>21</v>
      </c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</row>
    <row r="130" spans="1:60" outlineLevel="1" x14ac:dyDescent="0.2">
      <c r="A130" s="206"/>
      <c r="B130" s="176"/>
      <c r="C130" s="288"/>
      <c r="D130" s="289"/>
      <c r="E130" s="290"/>
      <c r="F130" s="291"/>
      <c r="G130" s="292"/>
      <c r="H130" s="189"/>
      <c r="I130" s="189"/>
      <c r="J130" s="189"/>
      <c r="K130" s="189"/>
      <c r="L130" s="190"/>
      <c r="M130" s="208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</row>
    <row r="131" spans="1:60" outlineLevel="1" x14ac:dyDescent="0.2">
      <c r="A131" s="205">
        <v>62</v>
      </c>
      <c r="B131" s="175" t="s">
        <v>1034</v>
      </c>
      <c r="C131" s="199" t="s">
        <v>1035</v>
      </c>
      <c r="D131" s="179" t="s">
        <v>315</v>
      </c>
      <c r="E131" s="183">
        <v>8</v>
      </c>
      <c r="F131" s="188"/>
      <c r="G131" s="189">
        <f>ROUND(E131*F131,2)</f>
        <v>0</v>
      </c>
      <c r="H131" s="189">
        <v>0</v>
      </c>
      <c r="I131" s="189">
        <f>ROUND(E131*H131,2)</f>
        <v>0</v>
      </c>
      <c r="J131" s="189">
        <v>0</v>
      </c>
      <c r="K131" s="189">
        <f>ROUND(E131*J131,2)</f>
        <v>0</v>
      </c>
      <c r="L131" s="190"/>
      <c r="M131" s="208" t="s">
        <v>171</v>
      </c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 t="s">
        <v>172</v>
      </c>
      <c r="AF131" s="165" t="s">
        <v>778</v>
      </c>
      <c r="AG131" s="165"/>
      <c r="AH131" s="165"/>
      <c r="AI131" s="165"/>
      <c r="AJ131" s="165"/>
      <c r="AK131" s="165"/>
      <c r="AL131" s="165"/>
      <c r="AM131" s="165">
        <v>21</v>
      </c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</row>
    <row r="132" spans="1:60" outlineLevel="1" x14ac:dyDescent="0.2">
      <c r="A132" s="206"/>
      <c r="B132" s="176"/>
      <c r="C132" s="288"/>
      <c r="D132" s="289"/>
      <c r="E132" s="290"/>
      <c r="F132" s="291"/>
      <c r="G132" s="292"/>
      <c r="H132" s="189"/>
      <c r="I132" s="189"/>
      <c r="J132" s="189"/>
      <c r="K132" s="189"/>
      <c r="L132" s="190"/>
      <c r="M132" s="208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</row>
    <row r="133" spans="1:60" outlineLevel="1" x14ac:dyDescent="0.2">
      <c r="A133" s="205">
        <v>63</v>
      </c>
      <c r="B133" s="175" t="s">
        <v>1036</v>
      </c>
      <c r="C133" s="199" t="s">
        <v>1037</v>
      </c>
      <c r="D133" s="179" t="s">
        <v>315</v>
      </c>
      <c r="E133" s="183">
        <v>6</v>
      </c>
      <c r="F133" s="188"/>
      <c r="G133" s="189">
        <f>ROUND(E133*F133,2)</f>
        <v>0</v>
      </c>
      <c r="H133" s="189">
        <v>0</v>
      </c>
      <c r="I133" s="189">
        <f>ROUND(E133*H133,2)</f>
        <v>0</v>
      </c>
      <c r="J133" s="189">
        <v>0</v>
      </c>
      <c r="K133" s="189">
        <f>ROUND(E133*J133,2)</f>
        <v>0</v>
      </c>
      <c r="L133" s="190"/>
      <c r="M133" s="208" t="s">
        <v>171</v>
      </c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 t="s">
        <v>172</v>
      </c>
      <c r="AF133" s="165" t="s">
        <v>778</v>
      </c>
      <c r="AG133" s="165"/>
      <c r="AH133" s="165"/>
      <c r="AI133" s="165"/>
      <c r="AJ133" s="165"/>
      <c r="AK133" s="165"/>
      <c r="AL133" s="165"/>
      <c r="AM133" s="165">
        <v>21</v>
      </c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</row>
    <row r="134" spans="1:60" outlineLevel="1" x14ac:dyDescent="0.2">
      <c r="A134" s="206"/>
      <c r="B134" s="176"/>
      <c r="C134" s="288"/>
      <c r="D134" s="289"/>
      <c r="E134" s="290"/>
      <c r="F134" s="291"/>
      <c r="G134" s="292"/>
      <c r="H134" s="189"/>
      <c r="I134" s="189"/>
      <c r="J134" s="189"/>
      <c r="K134" s="189"/>
      <c r="L134" s="190"/>
      <c r="M134" s="208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</row>
    <row r="135" spans="1:60" outlineLevel="1" x14ac:dyDescent="0.2">
      <c r="A135" s="205">
        <v>64</v>
      </c>
      <c r="B135" s="175" t="s">
        <v>1038</v>
      </c>
      <c r="C135" s="199" t="s">
        <v>1039</v>
      </c>
      <c r="D135" s="179" t="s">
        <v>315</v>
      </c>
      <c r="E135" s="183">
        <v>2</v>
      </c>
      <c r="F135" s="188"/>
      <c r="G135" s="189">
        <f>ROUND(E135*F135,2)</f>
        <v>0</v>
      </c>
      <c r="H135" s="189">
        <v>0</v>
      </c>
      <c r="I135" s="189">
        <f>ROUND(E135*H135,2)</f>
        <v>0</v>
      </c>
      <c r="J135" s="189">
        <v>0</v>
      </c>
      <c r="K135" s="189">
        <f>ROUND(E135*J135,2)</f>
        <v>0</v>
      </c>
      <c r="L135" s="190"/>
      <c r="M135" s="208" t="s">
        <v>171</v>
      </c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 t="s">
        <v>172</v>
      </c>
      <c r="AF135" s="165" t="s">
        <v>778</v>
      </c>
      <c r="AG135" s="165"/>
      <c r="AH135" s="165"/>
      <c r="AI135" s="165"/>
      <c r="AJ135" s="165"/>
      <c r="AK135" s="165"/>
      <c r="AL135" s="165"/>
      <c r="AM135" s="165">
        <v>21</v>
      </c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</row>
    <row r="136" spans="1:60" outlineLevel="1" x14ac:dyDescent="0.2">
      <c r="A136" s="206"/>
      <c r="B136" s="176"/>
      <c r="C136" s="288"/>
      <c r="D136" s="289"/>
      <c r="E136" s="290"/>
      <c r="F136" s="291"/>
      <c r="G136" s="292"/>
      <c r="H136" s="189"/>
      <c r="I136" s="189"/>
      <c r="J136" s="189"/>
      <c r="K136" s="189"/>
      <c r="L136" s="190"/>
      <c r="M136" s="208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</row>
    <row r="137" spans="1:60" outlineLevel="1" x14ac:dyDescent="0.2">
      <c r="A137" s="205">
        <v>65</v>
      </c>
      <c r="B137" s="175" t="s">
        <v>1040</v>
      </c>
      <c r="C137" s="199" t="s">
        <v>1041</v>
      </c>
      <c r="D137" s="179" t="s">
        <v>315</v>
      </c>
      <c r="E137" s="183">
        <v>2</v>
      </c>
      <c r="F137" s="188"/>
      <c r="G137" s="189">
        <f>ROUND(E137*F137,2)</f>
        <v>0</v>
      </c>
      <c r="H137" s="189">
        <v>0</v>
      </c>
      <c r="I137" s="189">
        <f>ROUND(E137*H137,2)</f>
        <v>0</v>
      </c>
      <c r="J137" s="189">
        <v>0</v>
      </c>
      <c r="K137" s="189">
        <f>ROUND(E137*J137,2)</f>
        <v>0</v>
      </c>
      <c r="L137" s="190"/>
      <c r="M137" s="208" t="s">
        <v>171</v>
      </c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 t="s">
        <v>172</v>
      </c>
      <c r="AF137" s="165" t="s">
        <v>778</v>
      </c>
      <c r="AG137" s="165"/>
      <c r="AH137" s="165"/>
      <c r="AI137" s="165"/>
      <c r="AJ137" s="165"/>
      <c r="AK137" s="165"/>
      <c r="AL137" s="165"/>
      <c r="AM137" s="165">
        <v>21</v>
      </c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</row>
    <row r="138" spans="1:60" outlineLevel="1" x14ac:dyDescent="0.2">
      <c r="A138" s="206"/>
      <c r="B138" s="176"/>
      <c r="C138" s="288"/>
      <c r="D138" s="289"/>
      <c r="E138" s="290"/>
      <c r="F138" s="291"/>
      <c r="G138" s="292"/>
      <c r="H138" s="189"/>
      <c r="I138" s="189"/>
      <c r="J138" s="189"/>
      <c r="K138" s="189"/>
      <c r="L138" s="190"/>
      <c r="M138" s="208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</row>
    <row r="139" spans="1:60" outlineLevel="1" x14ac:dyDescent="0.2">
      <c r="A139" s="205">
        <v>66</v>
      </c>
      <c r="B139" s="175" t="s">
        <v>1042</v>
      </c>
      <c r="C139" s="199" t="s">
        <v>1043</v>
      </c>
      <c r="D139" s="179" t="s">
        <v>315</v>
      </c>
      <c r="E139" s="183">
        <v>8</v>
      </c>
      <c r="F139" s="188"/>
      <c r="G139" s="189">
        <f>ROUND(E139*F139,2)</f>
        <v>0</v>
      </c>
      <c r="H139" s="189">
        <v>0</v>
      </c>
      <c r="I139" s="189">
        <f>ROUND(E139*H139,2)</f>
        <v>0</v>
      </c>
      <c r="J139" s="189">
        <v>0</v>
      </c>
      <c r="K139" s="189">
        <f>ROUND(E139*J139,2)</f>
        <v>0</v>
      </c>
      <c r="L139" s="190"/>
      <c r="M139" s="208" t="s">
        <v>171</v>
      </c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 t="s">
        <v>172</v>
      </c>
      <c r="AF139" s="165" t="s">
        <v>778</v>
      </c>
      <c r="AG139" s="165"/>
      <c r="AH139" s="165"/>
      <c r="AI139" s="165"/>
      <c r="AJ139" s="165"/>
      <c r="AK139" s="165"/>
      <c r="AL139" s="165"/>
      <c r="AM139" s="165">
        <v>21</v>
      </c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</row>
    <row r="140" spans="1:60" outlineLevel="1" x14ac:dyDescent="0.2">
      <c r="A140" s="206"/>
      <c r="B140" s="176"/>
      <c r="C140" s="288"/>
      <c r="D140" s="289"/>
      <c r="E140" s="290"/>
      <c r="F140" s="291"/>
      <c r="G140" s="292"/>
      <c r="H140" s="189"/>
      <c r="I140" s="189"/>
      <c r="J140" s="189"/>
      <c r="K140" s="189"/>
      <c r="L140" s="190"/>
      <c r="M140" s="208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</row>
    <row r="141" spans="1:60" outlineLevel="1" x14ac:dyDescent="0.2">
      <c r="A141" s="205">
        <v>67</v>
      </c>
      <c r="B141" s="175" t="s">
        <v>1044</v>
      </c>
      <c r="C141" s="199" t="s">
        <v>1045</v>
      </c>
      <c r="D141" s="179" t="s">
        <v>315</v>
      </c>
      <c r="E141" s="183">
        <v>22</v>
      </c>
      <c r="F141" s="188"/>
      <c r="G141" s="189">
        <f>ROUND(E141*F141,2)</f>
        <v>0</v>
      </c>
      <c r="H141" s="189">
        <v>0</v>
      </c>
      <c r="I141" s="189">
        <f>ROUND(E141*H141,2)</f>
        <v>0</v>
      </c>
      <c r="J141" s="189">
        <v>0</v>
      </c>
      <c r="K141" s="189">
        <f>ROUND(E141*J141,2)</f>
        <v>0</v>
      </c>
      <c r="L141" s="190"/>
      <c r="M141" s="208" t="s">
        <v>171</v>
      </c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 t="s">
        <v>172</v>
      </c>
      <c r="AF141" s="165" t="s">
        <v>549</v>
      </c>
      <c r="AG141" s="165"/>
      <c r="AH141" s="165"/>
      <c r="AI141" s="165"/>
      <c r="AJ141" s="165"/>
      <c r="AK141" s="165"/>
      <c r="AL141" s="165"/>
      <c r="AM141" s="165">
        <v>21</v>
      </c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</row>
    <row r="142" spans="1:60" outlineLevel="1" x14ac:dyDescent="0.2">
      <c r="A142" s="206"/>
      <c r="B142" s="176"/>
      <c r="C142" s="288"/>
      <c r="D142" s="289"/>
      <c r="E142" s="290"/>
      <c r="F142" s="291"/>
      <c r="G142" s="292"/>
      <c r="H142" s="189"/>
      <c r="I142" s="189"/>
      <c r="J142" s="189"/>
      <c r="K142" s="189"/>
      <c r="L142" s="190"/>
      <c r="M142" s="208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</row>
    <row r="143" spans="1:60" outlineLevel="1" x14ac:dyDescent="0.2">
      <c r="A143" s="205">
        <v>68</v>
      </c>
      <c r="B143" s="175" t="s">
        <v>1046</v>
      </c>
      <c r="C143" s="199" t="s">
        <v>1047</v>
      </c>
      <c r="D143" s="179" t="s">
        <v>315</v>
      </c>
      <c r="E143" s="183">
        <v>22</v>
      </c>
      <c r="F143" s="188"/>
      <c r="G143" s="189">
        <f>ROUND(E143*F143,2)</f>
        <v>0</v>
      </c>
      <c r="H143" s="189">
        <v>0</v>
      </c>
      <c r="I143" s="189">
        <f>ROUND(E143*H143,2)</f>
        <v>0</v>
      </c>
      <c r="J143" s="189">
        <v>0</v>
      </c>
      <c r="K143" s="189">
        <f>ROUND(E143*J143,2)</f>
        <v>0</v>
      </c>
      <c r="L143" s="190"/>
      <c r="M143" s="208" t="s">
        <v>171</v>
      </c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 t="s">
        <v>172</v>
      </c>
      <c r="AF143" s="165" t="s">
        <v>549</v>
      </c>
      <c r="AG143" s="165"/>
      <c r="AH143" s="165"/>
      <c r="AI143" s="165"/>
      <c r="AJ143" s="165"/>
      <c r="AK143" s="165"/>
      <c r="AL143" s="165"/>
      <c r="AM143" s="165">
        <v>21</v>
      </c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</row>
    <row r="144" spans="1:60" outlineLevel="1" x14ac:dyDescent="0.2">
      <c r="A144" s="206"/>
      <c r="B144" s="176"/>
      <c r="C144" s="288"/>
      <c r="D144" s="289"/>
      <c r="E144" s="290"/>
      <c r="F144" s="291"/>
      <c r="G144" s="292"/>
      <c r="H144" s="189"/>
      <c r="I144" s="189"/>
      <c r="J144" s="189"/>
      <c r="K144" s="189"/>
      <c r="L144" s="190"/>
      <c r="M144" s="208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</row>
    <row r="145" spans="1:60" outlineLevel="1" x14ac:dyDescent="0.2">
      <c r="A145" s="205">
        <v>69</v>
      </c>
      <c r="B145" s="175" t="s">
        <v>1048</v>
      </c>
      <c r="C145" s="199" t="s">
        <v>1049</v>
      </c>
      <c r="D145" s="179" t="s">
        <v>1050</v>
      </c>
      <c r="E145" s="183">
        <v>2863.7429999999999</v>
      </c>
      <c r="F145" s="188"/>
      <c r="G145" s="189">
        <f>ROUND(E145*F145,2)</f>
        <v>0</v>
      </c>
      <c r="H145" s="189">
        <v>0</v>
      </c>
      <c r="I145" s="189">
        <f>ROUND(E145*H145,2)</f>
        <v>0</v>
      </c>
      <c r="J145" s="189">
        <v>0</v>
      </c>
      <c r="K145" s="189">
        <f>ROUND(E145*J145,2)</f>
        <v>0</v>
      </c>
      <c r="L145" s="190"/>
      <c r="M145" s="208" t="s">
        <v>171</v>
      </c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 t="s">
        <v>172</v>
      </c>
      <c r="AF145" s="165" t="s">
        <v>549</v>
      </c>
      <c r="AG145" s="165"/>
      <c r="AH145" s="165"/>
      <c r="AI145" s="165"/>
      <c r="AJ145" s="165"/>
      <c r="AK145" s="165"/>
      <c r="AL145" s="165"/>
      <c r="AM145" s="165">
        <v>21</v>
      </c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</row>
    <row r="146" spans="1:60" outlineLevel="1" x14ac:dyDescent="0.2">
      <c r="A146" s="206"/>
      <c r="B146" s="176"/>
      <c r="C146" s="288"/>
      <c r="D146" s="289"/>
      <c r="E146" s="290"/>
      <c r="F146" s="291"/>
      <c r="G146" s="292"/>
      <c r="H146" s="189"/>
      <c r="I146" s="189"/>
      <c r="J146" s="189"/>
      <c r="K146" s="189"/>
      <c r="L146" s="190"/>
      <c r="M146" s="208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</row>
    <row r="147" spans="1:60" outlineLevel="1" x14ac:dyDescent="0.2">
      <c r="A147" s="205">
        <v>70</v>
      </c>
      <c r="B147" s="175" t="s">
        <v>1051</v>
      </c>
      <c r="C147" s="199" t="s">
        <v>1052</v>
      </c>
      <c r="D147" s="179" t="s">
        <v>1050</v>
      </c>
      <c r="E147" s="183">
        <v>13588.686</v>
      </c>
      <c r="F147" s="188"/>
      <c r="G147" s="189">
        <f>ROUND(E147*F147,2)</f>
        <v>0</v>
      </c>
      <c r="H147" s="189">
        <v>0</v>
      </c>
      <c r="I147" s="189">
        <f>ROUND(E147*H147,2)</f>
        <v>0</v>
      </c>
      <c r="J147" s="189">
        <v>0</v>
      </c>
      <c r="K147" s="189">
        <f>ROUND(E147*J147,2)</f>
        <v>0</v>
      </c>
      <c r="L147" s="190"/>
      <c r="M147" s="208" t="s">
        <v>171</v>
      </c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 t="s">
        <v>172</v>
      </c>
      <c r="AF147" s="165" t="s">
        <v>1053</v>
      </c>
      <c r="AG147" s="165"/>
      <c r="AH147" s="165"/>
      <c r="AI147" s="165"/>
      <c r="AJ147" s="165"/>
      <c r="AK147" s="165"/>
      <c r="AL147" s="165"/>
      <c r="AM147" s="165">
        <v>21</v>
      </c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</row>
    <row r="148" spans="1:60" ht="13.5" outlineLevel="1" thickBot="1" x14ac:dyDescent="0.25">
      <c r="A148" s="216"/>
      <c r="B148" s="217"/>
      <c r="C148" s="301"/>
      <c r="D148" s="302"/>
      <c r="E148" s="303"/>
      <c r="F148" s="304"/>
      <c r="G148" s="305"/>
      <c r="H148" s="218"/>
      <c r="I148" s="218"/>
      <c r="J148" s="218"/>
      <c r="K148" s="218"/>
      <c r="L148" s="219"/>
      <c r="M148" s="220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</row>
    <row r="149" spans="1:60" x14ac:dyDescent="0.2">
      <c r="A149" s="166"/>
      <c r="B149" s="177" t="s">
        <v>572</v>
      </c>
      <c r="C149" s="201" t="s">
        <v>572</v>
      </c>
      <c r="D149" s="181"/>
      <c r="E149" s="185"/>
      <c r="F149" s="191"/>
      <c r="G149" s="191"/>
      <c r="H149" s="191"/>
      <c r="I149" s="191"/>
      <c r="J149" s="191"/>
      <c r="K149" s="191"/>
      <c r="L149" s="192"/>
      <c r="M149" s="191"/>
    </row>
    <row r="150" spans="1:60" hidden="1" x14ac:dyDescent="0.2">
      <c r="C150" s="202"/>
      <c r="D150" s="144"/>
    </row>
    <row r="151" spans="1:60" ht="13.5" hidden="1" thickBot="1" x14ac:dyDescent="0.25">
      <c r="A151" s="193"/>
      <c r="B151" s="194" t="s">
        <v>573</v>
      </c>
      <c r="C151" s="203"/>
      <c r="D151" s="195"/>
      <c r="E151" s="196"/>
      <c r="F151" s="196"/>
      <c r="G151" s="197">
        <f>F8</f>
        <v>0</v>
      </c>
    </row>
    <row r="152" spans="1:60" x14ac:dyDescent="0.2">
      <c r="D152" s="144"/>
    </row>
    <row r="153" spans="1:60" x14ac:dyDescent="0.2">
      <c r="D153" s="144"/>
    </row>
    <row r="154" spans="1:60" x14ac:dyDescent="0.2">
      <c r="D154" s="144"/>
    </row>
    <row r="155" spans="1:60" x14ac:dyDescent="0.2">
      <c r="D155" s="144"/>
    </row>
    <row r="156" spans="1:60" x14ac:dyDescent="0.2">
      <c r="D156" s="144"/>
    </row>
    <row r="157" spans="1:60" x14ac:dyDescent="0.2">
      <c r="D157" s="144"/>
    </row>
    <row r="158" spans="1:60" x14ac:dyDescent="0.2">
      <c r="D158" s="144"/>
    </row>
    <row r="159" spans="1:60" x14ac:dyDescent="0.2">
      <c r="D159" s="144"/>
    </row>
    <row r="160" spans="1:60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Fm3Jt0GoFCXn5IhCIrmQe0NX53mBArugiLPc9NRyU2ym3y477HT5Fc8K0rrUxXnRgVjfYNLvYPCfJ4YcKniGzw==" saltValue="CL/X57KPd4oBoS/zHyX44g==" spinCount="100000" sheet="1"/>
  <mergeCells count="73">
    <mergeCell ref="C148:G148"/>
    <mergeCell ref="C136:G136"/>
    <mergeCell ref="C138:G138"/>
    <mergeCell ref="C140:G140"/>
    <mergeCell ref="C142:G142"/>
    <mergeCell ref="C144:G144"/>
    <mergeCell ref="C146:G146"/>
    <mergeCell ref="C134:G134"/>
    <mergeCell ref="C112:G112"/>
    <mergeCell ref="C114:G114"/>
    <mergeCell ref="C116:G116"/>
    <mergeCell ref="C118:G118"/>
    <mergeCell ref="C120:G120"/>
    <mergeCell ref="C122:G122"/>
    <mergeCell ref="C124:G124"/>
    <mergeCell ref="C126:G126"/>
    <mergeCell ref="C128:G128"/>
    <mergeCell ref="C130:G130"/>
    <mergeCell ref="C132:G132"/>
    <mergeCell ref="C110:G110"/>
    <mergeCell ref="C88:G88"/>
    <mergeCell ref="C90:G90"/>
    <mergeCell ref="C92:G92"/>
    <mergeCell ref="C94:G94"/>
    <mergeCell ref="C96:G96"/>
    <mergeCell ref="C98:G98"/>
    <mergeCell ref="C100:G100"/>
    <mergeCell ref="C102:G102"/>
    <mergeCell ref="C104:G104"/>
    <mergeCell ref="C106:G106"/>
    <mergeCell ref="C108:G108"/>
    <mergeCell ref="C86:G86"/>
    <mergeCell ref="C64:G64"/>
    <mergeCell ref="C66:G66"/>
    <mergeCell ref="C68:G68"/>
    <mergeCell ref="C70:G70"/>
    <mergeCell ref="C72:G72"/>
    <mergeCell ref="C74:G74"/>
    <mergeCell ref="C76:G76"/>
    <mergeCell ref="C78:G78"/>
    <mergeCell ref="C80:G80"/>
    <mergeCell ref="C82:G82"/>
    <mergeCell ref="C84:G84"/>
    <mergeCell ref="C62:G62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60:G60"/>
    <mergeCell ref="C38:G38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6:G36"/>
    <mergeCell ref="C14:G14"/>
    <mergeCell ref="A1:G1"/>
    <mergeCell ref="C7:G7"/>
    <mergeCell ref="F8:G8"/>
    <mergeCell ref="C10:G10"/>
    <mergeCell ref="C12:G12"/>
  </mergeCells>
  <pageMargins left="0.59055118110236204" right="0.39370078740157499" top="0.78740157499999996" bottom="0.78740157499999996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78" zoomScaleNormal="78" workbookViewId="0">
      <selection sqref="A1:M89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</cols>
  <sheetData>
    <row r="1" spans="1:60" ht="16.5" thickBot="1" x14ac:dyDescent="0.3">
      <c r="A1" s="280" t="s">
        <v>152</v>
      </c>
      <c r="B1" s="280"/>
      <c r="C1" s="281"/>
      <c r="D1" s="280"/>
      <c r="E1" s="280"/>
      <c r="F1" s="280"/>
      <c r="G1" s="280"/>
      <c r="AC1" t="s">
        <v>159</v>
      </c>
    </row>
    <row r="2" spans="1:60" ht="13.5" thickTop="1" x14ac:dyDescent="0.2">
      <c r="A2" s="149" t="s">
        <v>29</v>
      </c>
      <c r="B2" s="153" t="s">
        <v>40</v>
      </c>
      <c r="C2" s="168" t="s">
        <v>41</v>
      </c>
      <c r="D2" s="151"/>
      <c r="E2" s="150"/>
      <c r="F2" s="150"/>
      <c r="G2" s="152"/>
    </row>
    <row r="3" spans="1:60" x14ac:dyDescent="0.2">
      <c r="A3" s="147" t="s">
        <v>30</v>
      </c>
      <c r="B3" s="154" t="s">
        <v>40</v>
      </c>
      <c r="C3" s="169" t="s">
        <v>44</v>
      </c>
      <c r="D3" s="146"/>
      <c r="E3" s="145"/>
      <c r="F3" s="145"/>
      <c r="G3" s="148"/>
      <c r="AC3" s="8" t="s">
        <v>124</v>
      </c>
    </row>
    <row r="4" spans="1:60" ht="13.5" thickBot="1" x14ac:dyDescent="0.25">
      <c r="A4" s="155" t="s">
        <v>31</v>
      </c>
      <c r="B4" s="156" t="s">
        <v>149</v>
      </c>
      <c r="C4" s="170" t="s">
        <v>150</v>
      </c>
      <c r="D4" s="157"/>
      <c r="E4" s="158"/>
      <c r="F4" s="158"/>
      <c r="G4" s="159"/>
    </row>
    <row r="5" spans="1:60" ht="14.25" thickTop="1" thickBot="1" x14ac:dyDescent="0.25">
      <c r="C5" s="171"/>
      <c r="D5" s="144"/>
      <c r="AN5">
        <v>15</v>
      </c>
      <c r="AO5">
        <v>21</v>
      </c>
    </row>
    <row r="6" spans="1:60" ht="39.75" thickTop="1" thickBot="1" x14ac:dyDescent="0.25">
      <c r="A6" s="160" t="s">
        <v>32</v>
      </c>
      <c r="B6" s="163" t="s">
        <v>33</v>
      </c>
      <c r="C6" s="172" t="s">
        <v>34</v>
      </c>
      <c r="D6" s="162" t="s">
        <v>35</v>
      </c>
      <c r="E6" s="161" t="s">
        <v>36</v>
      </c>
      <c r="F6" s="164" t="s">
        <v>37</v>
      </c>
      <c r="G6" s="160" t="s">
        <v>38</v>
      </c>
      <c r="H6" s="209" t="s">
        <v>153</v>
      </c>
      <c r="I6" s="209" t="s">
        <v>154</v>
      </c>
      <c r="J6" s="209" t="s">
        <v>155</v>
      </c>
      <c r="K6" s="210" t="s">
        <v>156</v>
      </c>
      <c r="L6" s="210" t="s">
        <v>157</v>
      </c>
      <c r="M6" s="173" t="s">
        <v>158</v>
      </c>
      <c r="AN6">
        <f>SUMIF(AM8:AM92,AN5,G8:G92)</f>
        <v>0</v>
      </c>
      <c r="AO6">
        <f>SUMIF(AM8:AM92,AO5,G8:G92)</f>
        <v>0</v>
      </c>
    </row>
    <row r="7" spans="1:60" x14ac:dyDescent="0.2">
      <c r="A7" s="211"/>
      <c r="B7" s="212" t="s">
        <v>160</v>
      </c>
      <c r="C7" s="282" t="s">
        <v>161</v>
      </c>
      <c r="D7" s="283"/>
      <c r="E7" s="284"/>
      <c r="F7" s="285"/>
      <c r="G7" s="285"/>
      <c r="H7" s="213"/>
      <c r="I7" s="213"/>
      <c r="J7" s="213"/>
      <c r="K7" s="213"/>
      <c r="L7" s="214"/>
      <c r="M7" s="215"/>
    </row>
    <row r="8" spans="1:60" x14ac:dyDescent="0.2">
      <c r="A8" s="204" t="s">
        <v>162</v>
      </c>
      <c r="B8" s="174" t="s">
        <v>113</v>
      </c>
      <c r="C8" s="198" t="s">
        <v>114</v>
      </c>
      <c r="D8" s="178"/>
      <c r="E8" s="182"/>
      <c r="F8" s="286">
        <f>SUM(G9:G89)</f>
        <v>0</v>
      </c>
      <c r="G8" s="287"/>
      <c r="H8" s="186"/>
      <c r="I8" s="186">
        <f>SUM(I9:I89)</f>
        <v>0.04</v>
      </c>
      <c r="J8" s="186"/>
      <c r="K8" s="186">
        <f>SUM(K9:K89)</f>
        <v>0</v>
      </c>
      <c r="L8" s="187"/>
      <c r="M8" s="207"/>
      <c r="AE8" t="s">
        <v>163</v>
      </c>
    </row>
    <row r="9" spans="1:60" outlineLevel="1" x14ac:dyDescent="0.2">
      <c r="A9" s="205">
        <v>1</v>
      </c>
      <c r="B9" s="175" t="s">
        <v>927</v>
      </c>
      <c r="C9" s="199" t="s">
        <v>1054</v>
      </c>
      <c r="D9" s="179" t="s">
        <v>315</v>
      </c>
      <c r="E9" s="183">
        <v>1</v>
      </c>
      <c r="F9" s="188"/>
      <c r="G9" s="189">
        <f>ROUND(E9*F9,2)</f>
        <v>0</v>
      </c>
      <c r="H9" s="189">
        <v>0</v>
      </c>
      <c r="I9" s="189">
        <f>ROUND(E9*H9,2)</f>
        <v>0</v>
      </c>
      <c r="J9" s="189">
        <v>0</v>
      </c>
      <c r="K9" s="189">
        <f>ROUND(E9*J9,2)</f>
        <v>0</v>
      </c>
      <c r="L9" s="190"/>
      <c r="M9" s="208" t="s">
        <v>171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172</v>
      </c>
      <c r="AF9" s="165" t="s">
        <v>778</v>
      </c>
      <c r="AG9" s="165"/>
      <c r="AH9" s="165"/>
      <c r="AI9" s="165"/>
      <c r="AJ9" s="165"/>
      <c r="AK9" s="165"/>
      <c r="AL9" s="165"/>
      <c r="AM9" s="165">
        <v>21</v>
      </c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206"/>
      <c r="B10" s="176"/>
      <c r="C10" s="288"/>
      <c r="D10" s="289"/>
      <c r="E10" s="290"/>
      <c r="F10" s="291"/>
      <c r="G10" s="292"/>
      <c r="H10" s="189"/>
      <c r="I10" s="189"/>
      <c r="J10" s="189"/>
      <c r="K10" s="189"/>
      <c r="L10" s="190"/>
      <c r="M10" s="20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205">
        <v>2</v>
      </c>
      <c r="B11" s="175" t="s">
        <v>935</v>
      </c>
      <c r="C11" s="199" t="s">
        <v>1055</v>
      </c>
      <c r="D11" s="179" t="s">
        <v>315</v>
      </c>
      <c r="E11" s="183">
        <v>2</v>
      </c>
      <c r="F11" s="188"/>
      <c r="G11" s="189">
        <f>ROUND(E11*F11,2)</f>
        <v>0</v>
      </c>
      <c r="H11" s="189">
        <v>0</v>
      </c>
      <c r="I11" s="189">
        <f>ROUND(E11*H11,2)</f>
        <v>0</v>
      </c>
      <c r="J11" s="189">
        <v>0</v>
      </c>
      <c r="K11" s="189">
        <f>ROUND(E11*J11,2)</f>
        <v>0</v>
      </c>
      <c r="L11" s="190"/>
      <c r="M11" s="208" t="s">
        <v>171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172</v>
      </c>
      <c r="AF11" s="165" t="s">
        <v>778</v>
      </c>
      <c r="AG11" s="165"/>
      <c r="AH11" s="165"/>
      <c r="AI11" s="165"/>
      <c r="AJ11" s="165"/>
      <c r="AK11" s="165"/>
      <c r="AL11" s="165"/>
      <c r="AM11" s="165">
        <v>21</v>
      </c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206"/>
      <c r="B12" s="176"/>
      <c r="C12" s="288"/>
      <c r="D12" s="289"/>
      <c r="E12" s="290"/>
      <c r="F12" s="291"/>
      <c r="G12" s="292"/>
      <c r="H12" s="189"/>
      <c r="I12" s="189"/>
      <c r="J12" s="189"/>
      <c r="K12" s="189"/>
      <c r="L12" s="190"/>
      <c r="M12" s="208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205">
        <v>3</v>
      </c>
      <c r="B13" s="175" t="s">
        <v>779</v>
      </c>
      <c r="C13" s="199" t="s">
        <v>780</v>
      </c>
      <c r="D13" s="179" t="s">
        <v>359</v>
      </c>
      <c r="E13" s="183">
        <v>120</v>
      </c>
      <c r="F13" s="188"/>
      <c r="G13" s="189">
        <f>ROUND(E13*F13,2)</f>
        <v>0</v>
      </c>
      <c r="H13" s="189">
        <v>2.7E-4</v>
      </c>
      <c r="I13" s="189">
        <f>ROUND(E13*H13,2)</f>
        <v>0.03</v>
      </c>
      <c r="J13" s="189">
        <v>0</v>
      </c>
      <c r="K13" s="189">
        <f>ROUND(E13*J13,2)</f>
        <v>0</v>
      </c>
      <c r="L13" s="190"/>
      <c r="M13" s="208" t="s">
        <v>171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172</v>
      </c>
      <c r="AF13" s="165" t="s">
        <v>549</v>
      </c>
      <c r="AG13" s="165"/>
      <c r="AH13" s="165"/>
      <c r="AI13" s="165"/>
      <c r="AJ13" s="165"/>
      <c r="AK13" s="165"/>
      <c r="AL13" s="165"/>
      <c r="AM13" s="165">
        <v>21</v>
      </c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206"/>
      <c r="B14" s="176"/>
      <c r="C14" s="288"/>
      <c r="D14" s="289"/>
      <c r="E14" s="290"/>
      <c r="F14" s="291"/>
      <c r="G14" s="292"/>
      <c r="H14" s="189"/>
      <c r="I14" s="189"/>
      <c r="J14" s="189"/>
      <c r="K14" s="189"/>
      <c r="L14" s="190"/>
      <c r="M14" s="208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205">
        <v>4</v>
      </c>
      <c r="B15" s="175" t="s">
        <v>794</v>
      </c>
      <c r="C15" s="199" t="s">
        <v>1056</v>
      </c>
      <c r="D15" s="179" t="s">
        <v>497</v>
      </c>
      <c r="E15" s="183">
        <v>2</v>
      </c>
      <c r="F15" s="188"/>
      <c r="G15" s="189">
        <f>ROUND(E15*F15,2)</f>
        <v>0</v>
      </c>
      <c r="H15" s="189">
        <v>5.2999999999999998E-4</v>
      </c>
      <c r="I15" s="189">
        <f>ROUND(E15*H15,2)</f>
        <v>0</v>
      </c>
      <c r="J15" s="189">
        <v>0</v>
      </c>
      <c r="K15" s="189">
        <f>ROUND(E15*J15,2)</f>
        <v>0</v>
      </c>
      <c r="L15" s="190"/>
      <c r="M15" s="208" t="s">
        <v>171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172</v>
      </c>
      <c r="AF15" s="165" t="s">
        <v>778</v>
      </c>
      <c r="AG15" s="165"/>
      <c r="AH15" s="165"/>
      <c r="AI15" s="165"/>
      <c r="AJ15" s="165"/>
      <c r="AK15" s="165"/>
      <c r="AL15" s="165"/>
      <c r="AM15" s="165">
        <v>21</v>
      </c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outlineLevel="1" x14ac:dyDescent="0.2">
      <c r="A16" s="206"/>
      <c r="B16" s="176"/>
      <c r="C16" s="288"/>
      <c r="D16" s="289"/>
      <c r="E16" s="290"/>
      <c r="F16" s="291"/>
      <c r="G16" s="292"/>
      <c r="H16" s="189"/>
      <c r="I16" s="189"/>
      <c r="J16" s="189"/>
      <c r="K16" s="189"/>
      <c r="L16" s="190"/>
      <c r="M16" s="208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205">
        <v>5</v>
      </c>
      <c r="B17" s="175" t="s">
        <v>781</v>
      </c>
      <c r="C17" s="199" t="s">
        <v>782</v>
      </c>
      <c r="D17" s="179" t="s">
        <v>315</v>
      </c>
      <c r="E17" s="183">
        <v>120</v>
      </c>
      <c r="F17" s="188"/>
      <c r="G17" s="189">
        <f>ROUND(E17*F17,2)</f>
        <v>0</v>
      </c>
      <c r="H17" s="189">
        <v>1.0000000000000001E-5</v>
      </c>
      <c r="I17" s="189">
        <f>ROUND(E17*H17,2)</f>
        <v>0</v>
      </c>
      <c r="J17" s="189">
        <v>0</v>
      </c>
      <c r="K17" s="189">
        <f>ROUND(E17*J17,2)</f>
        <v>0</v>
      </c>
      <c r="L17" s="190"/>
      <c r="M17" s="208" t="s">
        <v>171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172</v>
      </c>
      <c r="AF17" s="165" t="s">
        <v>549</v>
      </c>
      <c r="AG17" s="165"/>
      <c r="AH17" s="165"/>
      <c r="AI17" s="165"/>
      <c r="AJ17" s="165"/>
      <c r="AK17" s="165"/>
      <c r="AL17" s="165"/>
      <c r="AM17" s="165">
        <v>21</v>
      </c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206"/>
      <c r="B18" s="176"/>
      <c r="C18" s="288"/>
      <c r="D18" s="289"/>
      <c r="E18" s="290"/>
      <c r="F18" s="291"/>
      <c r="G18" s="292"/>
      <c r="H18" s="189"/>
      <c r="I18" s="189"/>
      <c r="J18" s="189"/>
      <c r="K18" s="189"/>
      <c r="L18" s="190"/>
      <c r="M18" s="208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205">
        <v>6</v>
      </c>
      <c r="B19" s="175" t="s">
        <v>939</v>
      </c>
      <c r="C19" s="199" t="s">
        <v>940</v>
      </c>
      <c r="D19" s="179" t="s">
        <v>315</v>
      </c>
      <c r="E19" s="183">
        <v>4</v>
      </c>
      <c r="F19" s="188"/>
      <c r="G19" s="189">
        <f>ROUND(E19*F19,2)</f>
        <v>0</v>
      </c>
      <c r="H19" s="189">
        <v>0</v>
      </c>
      <c r="I19" s="189">
        <f>ROUND(E19*H19,2)</f>
        <v>0</v>
      </c>
      <c r="J19" s="189">
        <v>0</v>
      </c>
      <c r="K19" s="189">
        <f>ROUND(E19*J19,2)</f>
        <v>0</v>
      </c>
      <c r="L19" s="190"/>
      <c r="M19" s="208" t="s">
        <v>171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172</v>
      </c>
      <c r="AF19" s="165" t="s">
        <v>778</v>
      </c>
      <c r="AG19" s="165"/>
      <c r="AH19" s="165"/>
      <c r="AI19" s="165"/>
      <c r="AJ19" s="165"/>
      <c r="AK19" s="165"/>
      <c r="AL19" s="165"/>
      <c r="AM19" s="165">
        <v>21</v>
      </c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206"/>
      <c r="B20" s="176"/>
      <c r="C20" s="288"/>
      <c r="D20" s="289"/>
      <c r="E20" s="290"/>
      <c r="F20" s="291"/>
      <c r="G20" s="292"/>
      <c r="H20" s="189"/>
      <c r="I20" s="189"/>
      <c r="J20" s="189"/>
      <c r="K20" s="189"/>
      <c r="L20" s="190"/>
      <c r="M20" s="208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outlineLevel="1" x14ac:dyDescent="0.2">
      <c r="A21" s="205">
        <v>7</v>
      </c>
      <c r="B21" s="175" t="s">
        <v>951</v>
      </c>
      <c r="C21" s="199" t="s">
        <v>1057</v>
      </c>
      <c r="D21" s="179" t="s">
        <v>315</v>
      </c>
      <c r="E21" s="183">
        <v>1</v>
      </c>
      <c r="F21" s="188"/>
      <c r="G21" s="189">
        <f>ROUND(E21*F21,2)</f>
        <v>0</v>
      </c>
      <c r="H21" s="189">
        <v>5.7999999999999996E-3</v>
      </c>
      <c r="I21" s="189">
        <f>ROUND(E21*H21,2)</f>
        <v>0.01</v>
      </c>
      <c r="J21" s="189">
        <v>0</v>
      </c>
      <c r="K21" s="189">
        <f>ROUND(E21*J21,2)</f>
        <v>0</v>
      </c>
      <c r="L21" s="190"/>
      <c r="M21" s="208" t="s">
        <v>171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172</v>
      </c>
      <c r="AF21" s="165" t="s">
        <v>549</v>
      </c>
      <c r="AG21" s="165"/>
      <c r="AH21" s="165"/>
      <c r="AI21" s="165"/>
      <c r="AJ21" s="165"/>
      <c r="AK21" s="165"/>
      <c r="AL21" s="165"/>
      <c r="AM21" s="165">
        <v>21</v>
      </c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outlineLevel="1" x14ac:dyDescent="0.2">
      <c r="A22" s="206"/>
      <c r="B22" s="176"/>
      <c r="C22" s="288"/>
      <c r="D22" s="289"/>
      <c r="E22" s="290"/>
      <c r="F22" s="291"/>
      <c r="G22" s="292"/>
      <c r="H22" s="189"/>
      <c r="I22" s="189"/>
      <c r="J22" s="189"/>
      <c r="K22" s="189"/>
      <c r="L22" s="190"/>
      <c r="M22" s="208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outlineLevel="1" x14ac:dyDescent="0.2">
      <c r="A23" s="205">
        <v>8</v>
      </c>
      <c r="B23" s="175" t="s">
        <v>1058</v>
      </c>
      <c r="C23" s="199" t="s">
        <v>1059</v>
      </c>
      <c r="D23" s="179" t="s">
        <v>359</v>
      </c>
      <c r="E23" s="183">
        <v>120</v>
      </c>
      <c r="F23" s="188"/>
      <c r="G23" s="189">
        <f>ROUND(E23*F23,2)</f>
        <v>0</v>
      </c>
      <c r="H23" s="189">
        <v>0</v>
      </c>
      <c r="I23" s="189">
        <f>ROUND(E23*H23,2)</f>
        <v>0</v>
      </c>
      <c r="J23" s="189">
        <v>0</v>
      </c>
      <c r="K23" s="189">
        <f>ROUND(E23*J23,2)</f>
        <v>0</v>
      </c>
      <c r="L23" s="190"/>
      <c r="M23" s="208" t="s">
        <v>171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172</v>
      </c>
      <c r="AF23" s="165" t="s">
        <v>778</v>
      </c>
      <c r="AG23" s="165"/>
      <c r="AH23" s="165"/>
      <c r="AI23" s="165"/>
      <c r="AJ23" s="165"/>
      <c r="AK23" s="165"/>
      <c r="AL23" s="165"/>
      <c r="AM23" s="165">
        <v>21</v>
      </c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206"/>
      <c r="B24" s="176"/>
      <c r="C24" s="288"/>
      <c r="D24" s="289"/>
      <c r="E24" s="290"/>
      <c r="F24" s="291"/>
      <c r="G24" s="292"/>
      <c r="H24" s="189"/>
      <c r="I24" s="189"/>
      <c r="J24" s="189"/>
      <c r="K24" s="189"/>
      <c r="L24" s="190"/>
      <c r="M24" s="208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205">
        <v>9</v>
      </c>
      <c r="B25" s="175" t="s">
        <v>955</v>
      </c>
      <c r="C25" s="199" t="s">
        <v>956</v>
      </c>
      <c r="D25" s="179" t="s">
        <v>359</v>
      </c>
      <c r="E25" s="183">
        <v>520</v>
      </c>
      <c r="F25" s="188"/>
      <c r="G25" s="189">
        <f>ROUND(E25*F25,2)</f>
        <v>0</v>
      </c>
      <c r="H25" s="189">
        <v>0</v>
      </c>
      <c r="I25" s="189">
        <f>ROUND(E25*H25,2)</f>
        <v>0</v>
      </c>
      <c r="J25" s="189">
        <v>0</v>
      </c>
      <c r="K25" s="189">
        <f>ROUND(E25*J25,2)</f>
        <v>0</v>
      </c>
      <c r="L25" s="190"/>
      <c r="M25" s="208" t="s">
        <v>171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172</v>
      </c>
      <c r="AF25" s="165" t="s">
        <v>778</v>
      </c>
      <c r="AG25" s="165"/>
      <c r="AH25" s="165"/>
      <c r="AI25" s="165"/>
      <c r="AJ25" s="165"/>
      <c r="AK25" s="165"/>
      <c r="AL25" s="165"/>
      <c r="AM25" s="165">
        <v>21</v>
      </c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206"/>
      <c r="B26" s="176"/>
      <c r="C26" s="288"/>
      <c r="D26" s="289"/>
      <c r="E26" s="290"/>
      <c r="F26" s="291"/>
      <c r="G26" s="292"/>
      <c r="H26" s="189"/>
      <c r="I26" s="189"/>
      <c r="J26" s="189"/>
      <c r="K26" s="189"/>
      <c r="L26" s="190"/>
      <c r="M26" s="208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205">
        <v>10</v>
      </c>
      <c r="B27" s="175" t="s">
        <v>1060</v>
      </c>
      <c r="C27" s="199" t="s">
        <v>1061</v>
      </c>
      <c r="D27" s="179" t="s">
        <v>359</v>
      </c>
      <c r="E27" s="183">
        <v>90</v>
      </c>
      <c r="F27" s="188"/>
      <c r="G27" s="189">
        <f>ROUND(E27*F27,2)</f>
        <v>0</v>
      </c>
      <c r="H27" s="189">
        <v>0</v>
      </c>
      <c r="I27" s="189">
        <f>ROUND(E27*H27,2)</f>
        <v>0</v>
      </c>
      <c r="J27" s="189">
        <v>0</v>
      </c>
      <c r="K27" s="189">
        <f>ROUND(E27*J27,2)</f>
        <v>0</v>
      </c>
      <c r="L27" s="190"/>
      <c r="M27" s="208" t="s">
        <v>171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172</v>
      </c>
      <c r="AF27" s="165" t="s">
        <v>778</v>
      </c>
      <c r="AG27" s="165"/>
      <c r="AH27" s="165"/>
      <c r="AI27" s="165"/>
      <c r="AJ27" s="165"/>
      <c r="AK27" s="165"/>
      <c r="AL27" s="165"/>
      <c r="AM27" s="165">
        <v>21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206"/>
      <c r="B28" s="176"/>
      <c r="C28" s="288"/>
      <c r="D28" s="289"/>
      <c r="E28" s="290"/>
      <c r="F28" s="291"/>
      <c r="G28" s="292"/>
      <c r="H28" s="189"/>
      <c r="I28" s="189"/>
      <c r="J28" s="189"/>
      <c r="K28" s="189"/>
      <c r="L28" s="190"/>
      <c r="M28" s="208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205">
        <v>11</v>
      </c>
      <c r="B29" s="175" t="s">
        <v>1062</v>
      </c>
      <c r="C29" s="199" t="s">
        <v>1063</v>
      </c>
      <c r="D29" s="179" t="s">
        <v>359</v>
      </c>
      <c r="E29" s="183">
        <v>40</v>
      </c>
      <c r="F29" s="188"/>
      <c r="G29" s="189">
        <f>ROUND(E29*F29,2)</f>
        <v>0</v>
      </c>
      <c r="H29" s="189">
        <v>0</v>
      </c>
      <c r="I29" s="189">
        <f>ROUND(E29*H29,2)</f>
        <v>0</v>
      </c>
      <c r="J29" s="189">
        <v>0</v>
      </c>
      <c r="K29" s="189">
        <f>ROUND(E29*J29,2)</f>
        <v>0</v>
      </c>
      <c r="L29" s="190"/>
      <c r="M29" s="208" t="s">
        <v>171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172</v>
      </c>
      <c r="AF29" s="165" t="s">
        <v>778</v>
      </c>
      <c r="AG29" s="165"/>
      <c r="AH29" s="165"/>
      <c r="AI29" s="165"/>
      <c r="AJ29" s="165"/>
      <c r="AK29" s="165"/>
      <c r="AL29" s="165"/>
      <c r="AM29" s="165">
        <v>21</v>
      </c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206"/>
      <c r="B30" s="176"/>
      <c r="C30" s="288"/>
      <c r="D30" s="289"/>
      <c r="E30" s="290"/>
      <c r="F30" s="291"/>
      <c r="G30" s="292"/>
      <c r="H30" s="189"/>
      <c r="I30" s="189"/>
      <c r="J30" s="189"/>
      <c r="K30" s="189"/>
      <c r="L30" s="190"/>
      <c r="M30" s="208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205">
        <v>12</v>
      </c>
      <c r="B31" s="175" t="s">
        <v>1064</v>
      </c>
      <c r="C31" s="199" t="s">
        <v>1065</v>
      </c>
      <c r="D31" s="179" t="s">
        <v>359</v>
      </c>
      <c r="E31" s="183">
        <v>360</v>
      </c>
      <c r="F31" s="188"/>
      <c r="G31" s="189">
        <f>ROUND(E31*F31,2)</f>
        <v>0</v>
      </c>
      <c r="H31" s="189">
        <v>0</v>
      </c>
      <c r="I31" s="189">
        <f>ROUND(E31*H31,2)</f>
        <v>0</v>
      </c>
      <c r="J31" s="189">
        <v>0</v>
      </c>
      <c r="K31" s="189">
        <f>ROUND(E31*J31,2)</f>
        <v>0</v>
      </c>
      <c r="L31" s="190"/>
      <c r="M31" s="208" t="s">
        <v>171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172</v>
      </c>
      <c r="AF31" s="165" t="s">
        <v>778</v>
      </c>
      <c r="AG31" s="165"/>
      <c r="AH31" s="165"/>
      <c r="AI31" s="165"/>
      <c r="AJ31" s="165"/>
      <c r="AK31" s="165"/>
      <c r="AL31" s="165"/>
      <c r="AM31" s="165">
        <v>21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206"/>
      <c r="B32" s="176"/>
      <c r="C32" s="288"/>
      <c r="D32" s="289"/>
      <c r="E32" s="290"/>
      <c r="F32" s="291"/>
      <c r="G32" s="292"/>
      <c r="H32" s="189"/>
      <c r="I32" s="189"/>
      <c r="J32" s="189"/>
      <c r="K32" s="189"/>
      <c r="L32" s="190"/>
      <c r="M32" s="208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205">
        <v>13</v>
      </c>
      <c r="B33" s="175" t="s">
        <v>969</v>
      </c>
      <c r="C33" s="199" t="s">
        <v>970</v>
      </c>
      <c r="D33" s="179" t="s">
        <v>315</v>
      </c>
      <c r="E33" s="183">
        <v>2</v>
      </c>
      <c r="F33" s="188"/>
      <c r="G33" s="189">
        <f>ROUND(E33*F33,2)</f>
        <v>0</v>
      </c>
      <c r="H33" s="189">
        <v>0</v>
      </c>
      <c r="I33" s="189">
        <f>ROUND(E33*H33,2)</f>
        <v>0</v>
      </c>
      <c r="J33" s="189">
        <v>0</v>
      </c>
      <c r="K33" s="189">
        <f>ROUND(E33*J33,2)</f>
        <v>0</v>
      </c>
      <c r="L33" s="190"/>
      <c r="M33" s="208" t="s">
        <v>171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172</v>
      </c>
      <c r="AF33" s="165" t="s">
        <v>778</v>
      </c>
      <c r="AG33" s="165"/>
      <c r="AH33" s="165"/>
      <c r="AI33" s="165"/>
      <c r="AJ33" s="165"/>
      <c r="AK33" s="165"/>
      <c r="AL33" s="165"/>
      <c r="AM33" s="165">
        <v>21</v>
      </c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206"/>
      <c r="B34" s="176"/>
      <c r="C34" s="288"/>
      <c r="D34" s="289"/>
      <c r="E34" s="290"/>
      <c r="F34" s="291"/>
      <c r="G34" s="292"/>
      <c r="H34" s="189"/>
      <c r="I34" s="189"/>
      <c r="J34" s="189"/>
      <c r="K34" s="189"/>
      <c r="L34" s="190"/>
      <c r="M34" s="208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205">
        <v>14</v>
      </c>
      <c r="B35" s="175" t="s">
        <v>1066</v>
      </c>
      <c r="C35" s="199" t="s">
        <v>1067</v>
      </c>
      <c r="D35" s="179" t="s">
        <v>359</v>
      </c>
      <c r="E35" s="183">
        <v>120</v>
      </c>
      <c r="F35" s="188"/>
      <c r="G35" s="189">
        <f>ROUND(E35*F35,2)</f>
        <v>0</v>
      </c>
      <c r="H35" s="189">
        <v>0</v>
      </c>
      <c r="I35" s="189">
        <f>ROUND(E35*H35,2)</f>
        <v>0</v>
      </c>
      <c r="J35" s="189">
        <v>0</v>
      </c>
      <c r="K35" s="189">
        <f>ROUND(E35*J35,2)</f>
        <v>0</v>
      </c>
      <c r="L35" s="190"/>
      <c r="M35" s="208" t="s">
        <v>171</v>
      </c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172</v>
      </c>
      <c r="AF35" s="165" t="s">
        <v>778</v>
      </c>
      <c r="AG35" s="165"/>
      <c r="AH35" s="165"/>
      <c r="AI35" s="165"/>
      <c r="AJ35" s="165"/>
      <c r="AK35" s="165"/>
      <c r="AL35" s="165"/>
      <c r="AM35" s="165">
        <v>21</v>
      </c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206"/>
      <c r="B36" s="176"/>
      <c r="C36" s="288"/>
      <c r="D36" s="289"/>
      <c r="E36" s="290"/>
      <c r="F36" s="291"/>
      <c r="G36" s="292"/>
      <c r="H36" s="189"/>
      <c r="I36" s="189"/>
      <c r="J36" s="189"/>
      <c r="K36" s="189"/>
      <c r="L36" s="190"/>
      <c r="M36" s="208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205">
        <v>15</v>
      </c>
      <c r="B37" s="175" t="s">
        <v>975</v>
      </c>
      <c r="C37" s="199" t="s">
        <v>976</v>
      </c>
      <c r="D37" s="179" t="s">
        <v>977</v>
      </c>
      <c r="E37" s="183">
        <v>36</v>
      </c>
      <c r="F37" s="188"/>
      <c r="G37" s="189">
        <f>ROUND(E37*F37,2)</f>
        <v>0</v>
      </c>
      <c r="H37" s="189">
        <v>0</v>
      </c>
      <c r="I37" s="189">
        <f>ROUND(E37*H37,2)</f>
        <v>0</v>
      </c>
      <c r="J37" s="189">
        <v>0</v>
      </c>
      <c r="K37" s="189">
        <f>ROUND(E37*J37,2)</f>
        <v>0</v>
      </c>
      <c r="L37" s="190"/>
      <c r="M37" s="208" t="s">
        <v>171</v>
      </c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172</v>
      </c>
      <c r="AF37" s="165" t="s">
        <v>778</v>
      </c>
      <c r="AG37" s="165"/>
      <c r="AH37" s="165"/>
      <c r="AI37" s="165"/>
      <c r="AJ37" s="165"/>
      <c r="AK37" s="165"/>
      <c r="AL37" s="165"/>
      <c r="AM37" s="165">
        <v>21</v>
      </c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206"/>
      <c r="B38" s="176"/>
      <c r="C38" s="288"/>
      <c r="D38" s="289"/>
      <c r="E38" s="290"/>
      <c r="F38" s="291"/>
      <c r="G38" s="292"/>
      <c r="H38" s="189"/>
      <c r="I38" s="189"/>
      <c r="J38" s="189"/>
      <c r="K38" s="189"/>
      <c r="L38" s="190"/>
      <c r="M38" s="208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205">
        <v>16</v>
      </c>
      <c r="B39" s="175" t="s">
        <v>978</v>
      </c>
      <c r="C39" s="199" t="s">
        <v>979</v>
      </c>
      <c r="D39" s="179" t="s">
        <v>977</v>
      </c>
      <c r="E39" s="183">
        <v>22</v>
      </c>
      <c r="F39" s="188"/>
      <c r="G39" s="189">
        <f>ROUND(E39*F39,2)</f>
        <v>0</v>
      </c>
      <c r="H39" s="189">
        <v>0</v>
      </c>
      <c r="I39" s="189">
        <f>ROUND(E39*H39,2)</f>
        <v>0</v>
      </c>
      <c r="J39" s="189">
        <v>0</v>
      </c>
      <c r="K39" s="189">
        <f>ROUND(E39*J39,2)</f>
        <v>0</v>
      </c>
      <c r="L39" s="190"/>
      <c r="M39" s="208" t="s">
        <v>171</v>
      </c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172</v>
      </c>
      <c r="AF39" s="165" t="s">
        <v>778</v>
      </c>
      <c r="AG39" s="165"/>
      <c r="AH39" s="165"/>
      <c r="AI39" s="165"/>
      <c r="AJ39" s="165"/>
      <c r="AK39" s="165"/>
      <c r="AL39" s="165"/>
      <c r="AM39" s="165">
        <v>21</v>
      </c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206"/>
      <c r="B40" s="176"/>
      <c r="C40" s="288"/>
      <c r="D40" s="289"/>
      <c r="E40" s="290"/>
      <c r="F40" s="291"/>
      <c r="G40" s="292"/>
      <c r="H40" s="189"/>
      <c r="I40" s="189"/>
      <c r="J40" s="189"/>
      <c r="K40" s="189"/>
      <c r="L40" s="190"/>
      <c r="M40" s="208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205">
        <v>17</v>
      </c>
      <c r="B41" s="175" t="s">
        <v>1068</v>
      </c>
      <c r="C41" s="199" t="s">
        <v>1069</v>
      </c>
      <c r="D41" s="179" t="s">
        <v>315</v>
      </c>
      <c r="E41" s="183">
        <v>8</v>
      </c>
      <c r="F41" s="188"/>
      <c r="G41" s="189">
        <f>ROUND(E41*F41,2)</f>
        <v>0</v>
      </c>
      <c r="H41" s="189">
        <v>0</v>
      </c>
      <c r="I41" s="189">
        <f>ROUND(E41*H41,2)</f>
        <v>0</v>
      </c>
      <c r="J41" s="189">
        <v>0</v>
      </c>
      <c r="K41" s="189">
        <f>ROUND(E41*J41,2)</f>
        <v>0</v>
      </c>
      <c r="L41" s="190"/>
      <c r="M41" s="208" t="s">
        <v>171</v>
      </c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172</v>
      </c>
      <c r="AF41" s="165" t="s">
        <v>778</v>
      </c>
      <c r="AG41" s="165"/>
      <c r="AH41" s="165"/>
      <c r="AI41" s="165"/>
      <c r="AJ41" s="165"/>
      <c r="AK41" s="165"/>
      <c r="AL41" s="165"/>
      <c r="AM41" s="165">
        <v>21</v>
      </c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206"/>
      <c r="B42" s="176"/>
      <c r="C42" s="288"/>
      <c r="D42" s="289"/>
      <c r="E42" s="290"/>
      <c r="F42" s="291"/>
      <c r="G42" s="292"/>
      <c r="H42" s="189"/>
      <c r="I42" s="189"/>
      <c r="J42" s="189"/>
      <c r="K42" s="189"/>
      <c r="L42" s="190"/>
      <c r="M42" s="208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205">
        <v>18</v>
      </c>
      <c r="B43" s="175" t="s">
        <v>1070</v>
      </c>
      <c r="C43" s="199" t="s">
        <v>1071</v>
      </c>
      <c r="D43" s="179"/>
      <c r="E43" s="183">
        <v>8</v>
      </c>
      <c r="F43" s="188"/>
      <c r="G43" s="189">
        <f>ROUND(E43*F43,2)</f>
        <v>0</v>
      </c>
      <c r="H43" s="189">
        <v>0</v>
      </c>
      <c r="I43" s="189">
        <f>ROUND(E43*H43,2)</f>
        <v>0</v>
      </c>
      <c r="J43" s="189">
        <v>0</v>
      </c>
      <c r="K43" s="189">
        <f>ROUND(E43*J43,2)</f>
        <v>0</v>
      </c>
      <c r="L43" s="190"/>
      <c r="M43" s="208" t="s">
        <v>171</v>
      </c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172</v>
      </c>
      <c r="AF43" s="165" t="s">
        <v>549</v>
      </c>
      <c r="AG43" s="165"/>
      <c r="AH43" s="165"/>
      <c r="AI43" s="165"/>
      <c r="AJ43" s="165"/>
      <c r="AK43" s="165"/>
      <c r="AL43" s="165"/>
      <c r="AM43" s="165">
        <v>21</v>
      </c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206"/>
      <c r="B44" s="176"/>
      <c r="C44" s="288"/>
      <c r="D44" s="289"/>
      <c r="E44" s="290"/>
      <c r="F44" s="291"/>
      <c r="G44" s="292"/>
      <c r="H44" s="189"/>
      <c r="I44" s="189"/>
      <c r="J44" s="189"/>
      <c r="K44" s="189"/>
      <c r="L44" s="190"/>
      <c r="M44" s="208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205">
        <v>19</v>
      </c>
      <c r="B45" s="175" t="s">
        <v>1072</v>
      </c>
      <c r="C45" s="199" t="s">
        <v>1073</v>
      </c>
      <c r="D45" s="179" t="s">
        <v>315</v>
      </c>
      <c r="E45" s="183">
        <v>20</v>
      </c>
      <c r="F45" s="188"/>
      <c r="G45" s="189">
        <f>ROUND(E45*F45,2)</f>
        <v>0</v>
      </c>
      <c r="H45" s="189">
        <v>0</v>
      </c>
      <c r="I45" s="189">
        <f>ROUND(E45*H45,2)</f>
        <v>0</v>
      </c>
      <c r="J45" s="189">
        <v>0</v>
      </c>
      <c r="K45" s="189">
        <f>ROUND(E45*J45,2)</f>
        <v>0</v>
      </c>
      <c r="L45" s="190"/>
      <c r="M45" s="208" t="s">
        <v>171</v>
      </c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172</v>
      </c>
      <c r="AF45" s="165" t="s">
        <v>778</v>
      </c>
      <c r="AG45" s="165"/>
      <c r="AH45" s="165"/>
      <c r="AI45" s="165"/>
      <c r="AJ45" s="165"/>
      <c r="AK45" s="165"/>
      <c r="AL45" s="165"/>
      <c r="AM45" s="165">
        <v>21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206"/>
      <c r="B46" s="176"/>
      <c r="C46" s="288"/>
      <c r="D46" s="289"/>
      <c r="E46" s="290"/>
      <c r="F46" s="291"/>
      <c r="G46" s="292"/>
      <c r="H46" s="189"/>
      <c r="I46" s="189"/>
      <c r="J46" s="189"/>
      <c r="K46" s="189"/>
      <c r="L46" s="190"/>
      <c r="M46" s="208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205">
        <v>20</v>
      </c>
      <c r="B47" s="175" t="s">
        <v>1074</v>
      </c>
      <c r="C47" s="199" t="s">
        <v>1075</v>
      </c>
      <c r="D47" s="179"/>
      <c r="E47" s="183">
        <v>20</v>
      </c>
      <c r="F47" s="188"/>
      <c r="G47" s="189">
        <f>ROUND(E47*F47,2)</f>
        <v>0</v>
      </c>
      <c r="H47" s="189">
        <v>0</v>
      </c>
      <c r="I47" s="189">
        <f>ROUND(E47*H47,2)</f>
        <v>0</v>
      </c>
      <c r="J47" s="189">
        <v>0</v>
      </c>
      <c r="K47" s="189">
        <f>ROUND(E47*J47,2)</f>
        <v>0</v>
      </c>
      <c r="L47" s="190"/>
      <c r="M47" s="208" t="s">
        <v>171</v>
      </c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172</v>
      </c>
      <c r="AF47" s="165" t="s">
        <v>549</v>
      </c>
      <c r="AG47" s="165"/>
      <c r="AH47" s="165"/>
      <c r="AI47" s="165"/>
      <c r="AJ47" s="165"/>
      <c r="AK47" s="165"/>
      <c r="AL47" s="165"/>
      <c r="AM47" s="165">
        <v>21</v>
      </c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206"/>
      <c r="B48" s="176"/>
      <c r="C48" s="288"/>
      <c r="D48" s="289"/>
      <c r="E48" s="290"/>
      <c r="F48" s="291"/>
      <c r="G48" s="292"/>
      <c r="H48" s="189"/>
      <c r="I48" s="189"/>
      <c r="J48" s="189"/>
      <c r="K48" s="189"/>
      <c r="L48" s="190"/>
      <c r="M48" s="208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206"/>
      <c r="B49" s="311" t="s">
        <v>1076</v>
      </c>
      <c r="C49" s="312"/>
      <c r="D49" s="313"/>
      <c r="E49" s="314"/>
      <c r="F49" s="315"/>
      <c r="G49" s="316"/>
      <c r="H49" s="189"/>
      <c r="I49" s="189"/>
      <c r="J49" s="189"/>
      <c r="K49" s="189"/>
      <c r="L49" s="190"/>
      <c r="M49" s="208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>
        <v>0</v>
      </c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205">
        <v>21</v>
      </c>
      <c r="B50" s="175" t="s">
        <v>1077</v>
      </c>
      <c r="C50" s="199" t="s">
        <v>1078</v>
      </c>
      <c r="D50" s="179" t="s">
        <v>315</v>
      </c>
      <c r="E50" s="183">
        <v>1</v>
      </c>
      <c r="F50" s="188"/>
      <c r="G50" s="189">
        <f>ROUND(E50*F50,2)</f>
        <v>0</v>
      </c>
      <c r="H50" s="189">
        <v>0</v>
      </c>
      <c r="I50" s="189">
        <f>ROUND(E50*H50,2)</f>
        <v>0</v>
      </c>
      <c r="J50" s="189">
        <v>0</v>
      </c>
      <c r="K50" s="189">
        <f>ROUND(E50*J50,2)</f>
        <v>0</v>
      </c>
      <c r="L50" s="190" t="s">
        <v>1079</v>
      </c>
      <c r="M50" s="208" t="s">
        <v>167</v>
      </c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168</v>
      </c>
      <c r="AF50" s="165"/>
      <c r="AG50" s="165"/>
      <c r="AH50" s="165"/>
      <c r="AI50" s="165"/>
      <c r="AJ50" s="165"/>
      <c r="AK50" s="165"/>
      <c r="AL50" s="165"/>
      <c r="AM50" s="165">
        <v>21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206"/>
      <c r="B51" s="176"/>
      <c r="C51" s="288"/>
      <c r="D51" s="289"/>
      <c r="E51" s="290"/>
      <c r="F51" s="291"/>
      <c r="G51" s="292"/>
      <c r="H51" s="189"/>
      <c r="I51" s="189"/>
      <c r="J51" s="189"/>
      <c r="K51" s="189"/>
      <c r="L51" s="190"/>
      <c r="M51" s="208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205">
        <v>22</v>
      </c>
      <c r="B52" s="175" t="s">
        <v>1080</v>
      </c>
      <c r="C52" s="199" t="s">
        <v>1081</v>
      </c>
      <c r="D52" s="179"/>
      <c r="E52" s="183">
        <v>1</v>
      </c>
      <c r="F52" s="188"/>
      <c r="G52" s="189">
        <f>ROUND(E52*F52,2)</f>
        <v>0</v>
      </c>
      <c r="H52" s="189">
        <v>0</v>
      </c>
      <c r="I52" s="189">
        <f>ROUND(E52*H52,2)</f>
        <v>0</v>
      </c>
      <c r="J52" s="189">
        <v>0</v>
      </c>
      <c r="K52" s="189">
        <f>ROUND(E52*J52,2)</f>
        <v>0</v>
      </c>
      <c r="L52" s="190"/>
      <c r="M52" s="208" t="s">
        <v>171</v>
      </c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172</v>
      </c>
      <c r="AF52" s="165" t="s">
        <v>778</v>
      </c>
      <c r="AG52" s="165"/>
      <c r="AH52" s="165"/>
      <c r="AI52" s="165"/>
      <c r="AJ52" s="165"/>
      <c r="AK52" s="165"/>
      <c r="AL52" s="165"/>
      <c r="AM52" s="165">
        <v>21</v>
      </c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206"/>
      <c r="B53" s="176"/>
      <c r="C53" s="288"/>
      <c r="D53" s="289"/>
      <c r="E53" s="290"/>
      <c r="F53" s="291"/>
      <c r="G53" s="292"/>
      <c r="H53" s="189"/>
      <c r="I53" s="189"/>
      <c r="J53" s="189"/>
      <c r="K53" s="189"/>
      <c r="L53" s="190"/>
      <c r="M53" s="208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205">
        <v>23</v>
      </c>
      <c r="B54" s="175" t="s">
        <v>1082</v>
      </c>
      <c r="C54" s="199" t="s">
        <v>1083</v>
      </c>
      <c r="D54" s="179" t="s">
        <v>315</v>
      </c>
      <c r="E54" s="183">
        <v>28</v>
      </c>
      <c r="F54" s="188"/>
      <c r="G54" s="189">
        <f>ROUND(E54*F54,2)</f>
        <v>0</v>
      </c>
      <c r="H54" s="189">
        <v>0</v>
      </c>
      <c r="I54" s="189">
        <f>ROUND(E54*H54,2)</f>
        <v>0</v>
      </c>
      <c r="J54" s="189">
        <v>0</v>
      </c>
      <c r="K54" s="189">
        <f>ROUND(E54*J54,2)</f>
        <v>0</v>
      </c>
      <c r="L54" s="190"/>
      <c r="M54" s="208" t="s">
        <v>171</v>
      </c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172</v>
      </c>
      <c r="AF54" s="165" t="s">
        <v>778</v>
      </c>
      <c r="AG54" s="165"/>
      <c r="AH54" s="165"/>
      <c r="AI54" s="165"/>
      <c r="AJ54" s="165"/>
      <c r="AK54" s="165"/>
      <c r="AL54" s="165"/>
      <c r="AM54" s="165">
        <v>21</v>
      </c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206"/>
      <c r="B55" s="176"/>
      <c r="C55" s="288"/>
      <c r="D55" s="289"/>
      <c r="E55" s="290"/>
      <c r="F55" s="291"/>
      <c r="G55" s="292"/>
      <c r="H55" s="189"/>
      <c r="I55" s="189"/>
      <c r="J55" s="189"/>
      <c r="K55" s="189"/>
      <c r="L55" s="190"/>
      <c r="M55" s="208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205">
        <v>24</v>
      </c>
      <c r="B56" s="175" t="s">
        <v>1084</v>
      </c>
      <c r="C56" s="199" t="s">
        <v>1085</v>
      </c>
      <c r="D56" s="179" t="s">
        <v>315</v>
      </c>
      <c r="E56" s="183">
        <v>30</v>
      </c>
      <c r="F56" s="188"/>
      <c r="G56" s="189">
        <f>ROUND(E56*F56,2)</f>
        <v>0</v>
      </c>
      <c r="H56" s="189">
        <v>0</v>
      </c>
      <c r="I56" s="189">
        <f>ROUND(E56*H56,2)</f>
        <v>0</v>
      </c>
      <c r="J56" s="189">
        <v>0</v>
      </c>
      <c r="K56" s="189">
        <f>ROUND(E56*J56,2)</f>
        <v>0</v>
      </c>
      <c r="L56" s="190"/>
      <c r="M56" s="208" t="s">
        <v>171</v>
      </c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172</v>
      </c>
      <c r="AF56" s="165" t="s">
        <v>778</v>
      </c>
      <c r="AG56" s="165"/>
      <c r="AH56" s="165"/>
      <c r="AI56" s="165"/>
      <c r="AJ56" s="165"/>
      <c r="AK56" s="165"/>
      <c r="AL56" s="165"/>
      <c r="AM56" s="165">
        <v>21</v>
      </c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outlineLevel="1" x14ac:dyDescent="0.2">
      <c r="A57" s="206"/>
      <c r="B57" s="176"/>
      <c r="C57" s="288"/>
      <c r="D57" s="289"/>
      <c r="E57" s="290"/>
      <c r="F57" s="291"/>
      <c r="G57" s="292"/>
      <c r="H57" s="189"/>
      <c r="I57" s="189"/>
      <c r="J57" s="189"/>
      <c r="K57" s="189"/>
      <c r="L57" s="190"/>
      <c r="M57" s="208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</row>
    <row r="58" spans="1:60" outlineLevel="1" x14ac:dyDescent="0.2">
      <c r="A58" s="205">
        <v>25</v>
      </c>
      <c r="B58" s="175" t="s">
        <v>1086</v>
      </c>
      <c r="C58" s="199" t="s">
        <v>1087</v>
      </c>
      <c r="D58" s="179" t="s">
        <v>315</v>
      </c>
      <c r="E58" s="183">
        <v>20</v>
      </c>
      <c r="F58" s="188"/>
      <c r="G58" s="189">
        <f>ROUND(E58*F58,2)</f>
        <v>0</v>
      </c>
      <c r="H58" s="189">
        <v>0</v>
      </c>
      <c r="I58" s="189">
        <f>ROUND(E58*H58,2)</f>
        <v>0</v>
      </c>
      <c r="J58" s="189">
        <v>0</v>
      </c>
      <c r="K58" s="189">
        <f>ROUND(E58*J58,2)</f>
        <v>0</v>
      </c>
      <c r="L58" s="190"/>
      <c r="M58" s="208" t="s">
        <v>171</v>
      </c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172</v>
      </c>
      <c r="AF58" s="165" t="s">
        <v>778</v>
      </c>
      <c r="AG58" s="165"/>
      <c r="AH58" s="165"/>
      <c r="AI58" s="165"/>
      <c r="AJ58" s="165"/>
      <c r="AK58" s="165"/>
      <c r="AL58" s="165"/>
      <c r="AM58" s="165">
        <v>21</v>
      </c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206"/>
      <c r="B59" s="176"/>
      <c r="C59" s="288"/>
      <c r="D59" s="289"/>
      <c r="E59" s="290"/>
      <c r="F59" s="291"/>
      <c r="G59" s="292"/>
      <c r="H59" s="189"/>
      <c r="I59" s="189"/>
      <c r="J59" s="189"/>
      <c r="K59" s="189"/>
      <c r="L59" s="190"/>
      <c r="M59" s="208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outlineLevel="1" x14ac:dyDescent="0.2">
      <c r="A60" s="205">
        <v>26</v>
      </c>
      <c r="B60" s="175" t="s">
        <v>1088</v>
      </c>
      <c r="C60" s="199" t="s">
        <v>1089</v>
      </c>
      <c r="D60" s="179" t="s">
        <v>315</v>
      </c>
      <c r="E60" s="183">
        <v>10</v>
      </c>
      <c r="F60" s="188"/>
      <c r="G60" s="189">
        <f>ROUND(E60*F60,2)</f>
        <v>0</v>
      </c>
      <c r="H60" s="189">
        <v>0</v>
      </c>
      <c r="I60" s="189">
        <f>ROUND(E60*H60,2)</f>
        <v>0</v>
      </c>
      <c r="J60" s="189">
        <v>0</v>
      </c>
      <c r="K60" s="189">
        <f>ROUND(E60*J60,2)</f>
        <v>0</v>
      </c>
      <c r="L60" s="190"/>
      <c r="M60" s="208" t="s">
        <v>171</v>
      </c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 t="s">
        <v>172</v>
      </c>
      <c r="AF60" s="165" t="s">
        <v>778</v>
      </c>
      <c r="AG60" s="165"/>
      <c r="AH60" s="165"/>
      <c r="AI60" s="165"/>
      <c r="AJ60" s="165"/>
      <c r="AK60" s="165"/>
      <c r="AL60" s="165"/>
      <c r="AM60" s="165">
        <v>21</v>
      </c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</row>
    <row r="61" spans="1:60" outlineLevel="1" x14ac:dyDescent="0.2">
      <c r="A61" s="206"/>
      <c r="B61" s="176"/>
      <c r="C61" s="288"/>
      <c r="D61" s="289"/>
      <c r="E61" s="290"/>
      <c r="F61" s="291"/>
      <c r="G61" s="292"/>
      <c r="H61" s="189"/>
      <c r="I61" s="189"/>
      <c r="J61" s="189"/>
      <c r="K61" s="189"/>
      <c r="L61" s="190"/>
      <c r="M61" s="208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outlineLevel="1" x14ac:dyDescent="0.2">
      <c r="A62" s="205">
        <v>27</v>
      </c>
      <c r="B62" s="175" t="s">
        <v>1090</v>
      </c>
      <c r="C62" s="199" t="s">
        <v>1091</v>
      </c>
      <c r="D62" s="179"/>
      <c r="E62" s="183">
        <v>10</v>
      </c>
      <c r="F62" s="188"/>
      <c r="G62" s="189">
        <f>ROUND(E62*F62,2)</f>
        <v>0</v>
      </c>
      <c r="H62" s="189">
        <v>0</v>
      </c>
      <c r="I62" s="189">
        <f>ROUND(E62*H62,2)</f>
        <v>0</v>
      </c>
      <c r="J62" s="189">
        <v>0</v>
      </c>
      <c r="K62" s="189">
        <f>ROUND(E62*J62,2)</f>
        <v>0</v>
      </c>
      <c r="L62" s="190"/>
      <c r="M62" s="208" t="s">
        <v>171</v>
      </c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 t="s">
        <v>172</v>
      </c>
      <c r="AF62" s="165" t="s">
        <v>549</v>
      </c>
      <c r="AG62" s="165"/>
      <c r="AH62" s="165"/>
      <c r="AI62" s="165"/>
      <c r="AJ62" s="165"/>
      <c r="AK62" s="165"/>
      <c r="AL62" s="165"/>
      <c r="AM62" s="165">
        <v>21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</row>
    <row r="63" spans="1:60" outlineLevel="1" x14ac:dyDescent="0.2">
      <c r="A63" s="206"/>
      <c r="B63" s="176"/>
      <c r="C63" s="288"/>
      <c r="D63" s="289"/>
      <c r="E63" s="290"/>
      <c r="F63" s="291"/>
      <c r="G63" s="292"/>
      <c r="H63" s="189"/>
      <c r="I63" s="189"/>
      <c r="J63" s="189"/>
      <c r="K63" s="189"/>
      <c r="L63" s="190"/>
      <c r="M63" s="208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205">
        <v>28</v>
      </c>
      <c r="B64" s="175" t="s">
        <v>1092</v>
      </c>
      <c r="C64" s="199" t="s">
        <v>1093</v>
      </c>
      <c r="D64" s="179" t="s">
        <v>315</v>
      </c>
      <c r="E64" s="183">
        <v>1</v>
      </c>
      <c r="F64" s="188"/>
      <c r="G64" s="189">
        <f>ROUND(E64*F64,2)</f>
        <v>0</v>
      </c>
      <c r="H64" s="189">
        <v>0</v>
      </c>
      <c r="I64" s="189">
        <f>ROUND(E64*H64,2)</f>
        <v>0</v>
      </c>
      <c r="J64" s="189">
        <v>0</v>
      </c>
      <c r="K64" s="189">
        <f>ROUND(E64*J64,2)</f>
        <v>0</v>
      </c>
      <c r="L64" s="190"/>
      <c r="M64" s="208" t="s">
        <v>171</v>
      </c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172</v>
      </c>
      <c r="AF64" s="165" t="s">
        <v>778</v>
      </c>
      <c r="AG64" s="165"/>
      <c r="AH64" s="165"/>
      <c r="AI64" s="165"/>
      <c r="AJ64" s="165"/>
      <c r="AK64" s="165"/>
      <c r="AL64" s="165"/>
      <c r="AM64" s="165">
        <v>21</v>
      </c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206"/>
      <c r="B65" s="176"/>
      <c r="C65" s="288"/>
      <c r="D65" s="289"/>
      <c r="E65" s="290"/>
      <c r="F65" s="291"/>
      <c r="G65" s="292"/>
      <c r="H65" s="189"/>
      <c r="I65" s="189"/>
      <c r="J65" s="189"/>
      <c r="K65" s="189"/>
      <c r="L65" s="190"/>
      <c r="M65" s="208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205">
        <v>29</v>
      </c>
      <c r="B66" s="175" t="s">
        <v>1094</v>
      </c>
      <c r="C66" s="199" t="s">
        <v>1095</v>
      </c>
      <c r="D66" s="179" t="s">
        <v>315</v>
      </c>
      <c r="E66" s="183">
        <v>20</v>
      </c>
      <c r="F66" s="188"/>
      <c r="G66" s="189">
        <f>ROUND(E66*F66,2)</f>
        <v>0</v>
      </c>
      <c r="H66" s="189">
        <v>0</v>
      </c>
      <c r="I66" s="189">
        <f>ROUND(E66*H66,2)</f>
        <v>0</v>
      </c>
      <c r="J66" s="189">
        <v>0</v>
      </c>
      <c r="K66" s="189">
        <f>ROUND(E66*J66,2)</f>
        <v>0</v>
      </c>
      <c r="L66" s="190"/>
      <c r="M66" s="208" t="s">
        <v>171</v>
      </c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172</v>
      </c>
      <c r="AF66" s="165" t="s">
        <v>778</v>
      </c>
      <c r="AG66" s="165"/>
      <c r="AH66" s="165"/>
      <c r="AI66" s="165"/>
      <c r="AJ66" s="165"/>
      <c r="AK66" s="165"/>
      <c r="AL66" s="165"/>
      <c r="AM66" s="165">
        <v>21</v>
      </c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206"/>
      <c r="B67" s="176"/>
      <c r="C67" s="288"/>
      <c r="D67" s="289"/>
      <c r="E67" s="290"/>
      <c r="F67" s="291"/>
      <c r="G67" s="292"/>
      <c r="H67" s="189"/>
      <c r="I67" s="189"/>
      <c r="J67" s="189"/>
      <c r="K67" s="189"/>
      <c r="L67" s="190"/>
      <c r="M67" s="208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205">
        <v>30</v>
      </c>
      <c r="B68" s="175" t="s">
        <v>1096</v>
      </c>
      <c r="C68" s="199" t="s">
        <v>1097</v>
      </c>
      <c r="D68" s="179"/>
      <c r="E68" s="183">
        <v>20</v>
      </c>
      <c r="F68" s="188"/>
      <c r="G68" s="189">
        <f>ROUND(E68*F68,2)</f>
        <v>0</v>
      </c>
      <c r="H68" s="189">
        <v>0</v>
      </c>
      <c r="I68" s="189">
        <f>ROUND(E68*H68,2)</f>
        <v>0</v>
      </c>
      <c r="J68" s="189">
        <v>0</v>
      </c>
      <c r="K68" s="189">
        <f>ROUND(E68*J68,2)</f>
        <v>0</v>
      </c>
      <c r="L68" s="190"/>
      <c r="M68" s="208" t="s">
        <v>171</v>
      </c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172</v>
      </c>
      <c r="AF68" s="165" t="s">
        <v>549</v>
      </c>
      <c r="AG68" s="165"/>
      <c r="AH68" s="165"/>
      <c r="AI68" s="165"/>
      <c r="AJ68" s="165"/>
      <c r="AK68" s="165"/>
      <c r="AL68" s="165"/>
      <c r="AM68" s="165">
        <v>21</v>
      </c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206"/>
      <c r="B69" s="176"/>
      <c r="C69" s="288"/>
      <c r="D69" s="289"/>
      <c r="E69" s="290"/>
      <c r="F69" s="291"/>
      <c r="G69" s="292"/>
      <c r="H69" s="189"/>
      <c r="I69" s="189"/>
      <c r="J69" s="189"/>
      <c r="K69" s="189"/>
      <c r="L69" s="190"/>
      <c r="M69" s="208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205">
        <v>31</v>
      </c>
      <c r="B70" s="175" t="s">
        <v>1098</v>
      </c>
      <c r="C70" s="199" t="s">
        <v>1099</v>
      </c>
      <c r="D70" s="179" t="s">
        <v>315</v>
      </c>
      <c r="E70" s="183">
        <v>1</v>
      </c>
      <c r="F70" s="188"/>
      <c r="G70" s="189">
        <f>ROUND(E70*F70,2)</f>
        <v>0</v>
      </c>
      <c r="H70" s="189">
        <v>0</v>
      </c>
      <c r="I70" s="189">
        <f>ROUND(E70*H70,2)</f>
        <v>0</v>
      </c>
      <c r="J70" s="189">
        <v>0</v>
      </c>
      <c r="K70" s="189">
        <f>ROUND(E70*J70,2)</f>
        <v>0</v>
      </c>
      <c r="L70" s="190"/>
      <c r="M70" s="208" t="s">
        <v>171</v>
      </c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172</v>
      </c>
      <c r="AF70" s="165" t="s">
        <v>778</v>
      </c>
      <c r="AG70" s="165"/>
      <c r="AH70" s="165"/>
      <c r="AI70" s="165"/>
      <c r="AJ70" s="165"/>
      <c r="AK70" s="165"/>
      <c r="AL70" s="165"/>
      <c r="AM70" s="165">
        <v>21</v>
      </c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206"/>
      <c r="B71" s="176"/>
      <c r="C71" s="288"/>
      <c r="D71" s="289"/>
      <c r="E71" s="290"/>
      <c r="F71" s="291"/>
      <c r="G71" s="292"/>
      <c r="H71" s="189"/>
      <c r="I71" s="189"/>
      <c r="J71" s="189"/>
      <c r="K71" s="189"/>
      <c r="L71" s="190"/>
      <c r="M71" s="208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outlineLevel="1" x14ac:dyDescent="0.2">
      <c r="A72" s="205">
        <v>32</v>
      </c>
      <c r="B72" s="175" t="s">
        <v>1100</v>
      </c>
      <c r="C72" s="199" t="s">
        <v>1101</v>
      </c>
      <c r="D72" s="179" t="s">
        <v>315</v>
      </c>
      <c r="E72" s="183">
        <v>1</v>
      </c>
      <c r="F72" s="188"/>
      <c r="G72" s="189">
        <f>ROUND(E72*F72,2)</f>
        <v>0</v>
      </c>
      <c r="H72" s="189">
        <v>0</v>
      </c>
      <c r="I72" s="189">
        <f>ROUND(E72*H72,2)</f>
        <v>0</v>
      </c>
      <c r="J72" s="189">
        <v>0</v>
      </c>
      <c r="K72" s="189">
        <f>ROUND(E72*J72,2)</f>
        <v>0</v>
      </c>
      <c r="L72" s="190"/>
      <c r="M72" s="208" t="s">
        <v>171</v>
      </c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172</v>
      </c>
      <c r="AF72" s="165" t="s">
        <v>778</v>
      </c>
      <c r="AG72" s="165"/>
      <c r="AH72" s="165"/>
      <c r="AI72" s="165"/>
      <c r="AJ72" s="165"/>
      <c r="AK72" s="165"/>
      <c r="AL72" s="165"/>
      <c r="AM72" s="165">
        <v>21</v>
      </c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outlineLevel="1" x14ac:dyDescent="0.2">
      <c r="A73" s="206"/>
      <c r="B73" s="176"/>
      <c r="C73" s="288"/>
      <c r="D73" s="289"/>
      <c r="E73" s="290"/>
      <c r="F73" s="291"/>
      <c r="G73" s="292"/>
      <c r="H73" s="189"/>
      <c r="I73" s="189"/>
      <c r="J73" s="189"/>
      <c r="K73" s="189"/>
      <c r="L73" s="190"/>
      <c r="M73" s="208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outlineLevel="1" x14ac:dyDescent="0.2">
      <c r="A74" s="205">
        <v>33</v>
      </c>
      <c r="B74" s="175" t="s">
        <v>1102</v>
      </c>
      <c r="C74" s="199" t="s">
        <v>1103</v>
      </c>
      <c r="D74" s="179"/>
      <c r="E74" s="183">
        <v>1</v>
      </c>
      <c r="F74" s="188"/>
      <c r="G74" s="189">
        <f>ROUND(E74*F74,2)</f>
        <v>0</v>
      </c>
      <c r="H74" s="189">
        <v>0</v>
      </c>
      <c r="I74" s="189">
        <f>ROUND(E74*H74,2)</f>
        <v>0</v>
      </c>
      <c r="J74" s="189">
        <v>0</v>
      </c>
      <c r="K74" s="189">
        <f>ROUND(E74*J74,2)</f>
        <v>0</v>
      </c>
      <c r="L74" s="190"/>
      <c r="M74" s="208" t="s">
        <v>171</v>
      </c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172</v>
      </c>
      <c r="AF74" s="165" t="s">
        <v>549</v>
      </c>
      <c r="AG74" s="165"/>
      <c r="AH74" s="165"/>
      <c r="AI74" s="165"/>
      <c r="AJ74" s="165"/>
      <c r="AK74" s="165"/>
      <c r="AL74" s="165"/>
      <c r="AM74" s="165">
        <v>21</v>
      </c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outlineLevel="1" x14ac:dyDescent="0.2">
      <c r="A75" s="206"/>
      <c r="B75" s="176"/>
      <c r="C75" s="288"/>
      <c r="D75" s="289"/>
      <c r="E75" s="290"/>
      <c r="F75" s="291"/>
      <c r="G75" s="292"/>
      <c r="H75" s="189"/>
      <c r="I75" s="189"/>
      <c r="J75" s="189"/>
      <c r="K75" s="189"/>
      <c r="L75" s="190"/>
      <c r="M75" s="208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</row>
    <row r="76" spans="1:60" outlineLevel="1" x14ac:dyDescent="0.2">
      <c r="A76" s="205">
        <v>34</v>
      </c>
      <c r="B76" s="175" t="s">
        <v>1104</v>
      </c>
      <c r="C76" s="199" t="s">
        <v>1105</v>
      </c>
      <c r="D76" s="179" t="s">
        <v>315</v>
      </c>
      <c r="E76" s="183">
        <v>1</v>
      </c>
      <c r="F76" s="188"/>
      <c r="G76" s="189">
        <f>ROUND(E76*F76,2)</f>
        <v>0</v>
      </c>
      <c r="H76" s="189">
        <v>0</v>
      </c>
      <c r="I76" s="189">
        <f>ROUND(E76*H76,2)</f>
        <v>0</v>
      </c>
      <c r="J76" s="189">
        <v>0</v>
      </c>
      <c r="K76" s="189">
        <f>ROUND(E76*J76,2)</f>
        <v>0</v>
      </c>
      <c r="L76" s="190"/>
      <c r="M76" s="208" t="s">
        <v>171</v>
      </c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172</v>
      </c>
      <c r="AF76" s="165" t="s">
        <v>778</v>
      </c>
      <c r="AG76" s="165"/>
      <c r="AH76" s="165"/>
      <c r="AI76" s="165"/>
      <c r="AJ76" s="165"/>
      <c r="AK76" s="165"/>
      <c r="AL76" s="165"/>
      <c r="AM76" s="165">
        <v>21</v>
      </c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outlineLevel="1" x14ac:dyDescent="0.2">
      <c r="A77" s="206"/>
      <c r="B77" s="176"/>
      <c r="C77" s="288"/>
      <c r="D77" s="289"/>
      <c r="E77" s="290"/>
      <c r="F77" s="291"/>
      <c r="G77" s="292"/>
      <c r="H77" s="189"/>
      <c r="I77" s="189"/>
      <c r="J77" s="189"/>
      <c r="K77" s="189"/>
      <c r="L77" s="190"/>
      <c r="M77" s="208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205">
        <v>35</v>
      </c>
      <c r="B78" s="175" t="s">
        <v>1106</v>
      </c>
      <c r="C78" s="199" t="s">
        <v>1107</v>
      </c>
      <c r="D78" s="179"/>
      <c r="E78" s="183">
        <v>2</v>
      </c>
      <c r="F78" s="188"/>
      <c r="G78" s="189">
        <f>ROUND(E78*F78,2)</f>
        <v>0</v>
      </c>
      <c r="H78" s="189">
        <v>0</v>
      </c>
      <c r="I78" s="189">
        <f>ROUND(E78*H78,2)</f>
        <v>0</v>
      </c>
      <c r="J78" s="189">
        <v>0</v>
      </c>
      <c r="K78" s="189">
        <f>ROUND(E78*J78,2)</f>
        <v>0</v>
      </c>
      <c r="L78" s="190"/>
      <c r="M78" s="208" t="s">
        <v>171</v>
      </c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172</v>
      </c>
      <c r="AF78" s="165" t="s">
        <v>549</v>
      </c>
      <c r="AG78" s="165"/>
      <c r="AH78" s="165"/>
      <c r="AI78" s="165"/>
      <c r="AJ78" s="165"/>
      <c r="AK78" s="165"/>
      <c r="AL78" s="165"/>
      <c r="AM78" s="165">
        <v>21</v>
      </c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outlineLevel="1" x14ac:dyDescent="0.2">
      <c r="A79" s="206"/>
      <c r="B79" s="176"/>
      <c r="C79" s="288"/>
      <c r="D79" s="289"/>
      <c r="E79" s="290"/>
      <c r="F79" s="291"/>
      <c r="G79" s="292"/>
      <c r="H79" s="189"/>
      <c r="I79" s="189"/>
      <c r="J79" s="189"/>
      <c r="K79" s="189"/>
      <c r="L79" s="190"/>
      <c r="M79" s="208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</row>
    <row r="80" spans="1:60" outlineLevel="1" x14ac:dyDescent="0.2">
      <c r="A80" s="205">
        <v>36</v>
      </c>
      <c r="B80" s="175" t="s">
        <v>1016</v>
      </c>
      <c r="C80" s="199" t="s">
        <v>1017</v>
      </c>
      <c r="D80" s="179" t="s">
        <v>315</v>
      </c>
      <c r="E80" s="183">
        <v>1</v>
      </c>
      <c r="F80" s="188"/>
      <c r="G80" s="189">
        <f>ROUND(E80*F80,2)</f>
        <v>0</v>
      </c>
      <c r="H80" s="189">
        <v>0</v>
      </c>
      <c r="I80" s="189">
        <f>ROUND(E80*H80,2)</f>
        <v>0</v>
      </c>
      <c r="J80" s="189">
        <v>0</v>
      </c>
      <c r="K80" s="189">
        <f>ROUND(E80*J80,2)</f>
        <v>0</v>
      </c>
      <c r="L80" s="190"/>
      <c r="M80" s="208" t="s">
        <v>171</v>
      </c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 t="s">
        <v>172</v>
      </c>
      <c r="AF80" s="165" t="s">
        <v>778</v>
      </c>
      <c r="AG80" s="165"/>
      <c r="AH80" s="165"/>
      <c r="AI80" s="165"/>
      <c r="AJ80" s="165"/>
      <c r="AK80" s="165"/>
      <c r="AL80" s="165"/>
      <c r="AM80" s="165">
        <v>21</v>
      </c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</row>
    <row r="81" spans="1:60" outlineLevel="1" x14ac:dyDescent="0.2">
      <c r="A81" s="206"/>
      <c r="B81" s="176"/>
      <c r="C81" s="288"/>
      <c r="D81" s="289"/>
      <c r="E81" s="290"/>
      <c r="F81" s="291"/>
      <c r="G81" s="292"/>
      <c r="H81" s="189"/>
      <c r="I81" s="189"/>
      <c r="J81" s="189"/>
      <c r="K81" s="189"/>
      <c r="L81" s="190"/>
      <c r="M81" s="208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</row>
    <row r="82" spans="1:60" outlineLevel="1" x14ac:dyDescent="0.2">
      <c r="A82" s="205">
        <v>37</v>
      </c>
      <c r="B82" s="175" t="s">
        <v>1018</v>
      </c>
      <c r="C82" s="199" t="s">
        <v>1019</v>
      </c>
      <c r="D82" s="179" t="s">
        <v>315</v>
      </c>
      <c r="E82" s="183">
        <v>1</v>
      </c>
      <c r="F82" s="188"/>
      <c r="G82" s="189">
        <f>ROUND(E82*F82,2)</f>
        <v>0</v>
      </c>
      <c r="H82" s="189">
        <v>0</v>
      </c>
      <c r="I82" s="189">
        <f>ROUND(E82*H82,2)</f>
        <v>0</v>
      </c>
      <c r="J82" s="189">
        <v>0</v>
      </c>
      <c r="K82" s="189">
        <f>ROUND(E82*J82,2)</f>
        <v>0</v>
      </c>
      <c r="L82" s="190"/>
      <c r="M82" s="208" t="s">
        <v>171</v>
      </c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 t="s">
        <v>172</v>
      </c>
      <c r="AF82" s="165" t="s">
        <v>778</v>
      </c>
      <c r="AG82" s="165"/>
      <c r="AH82" s="165"/>
      <c r="AI82" s="165"/>
      <c r="AJ82" s="165"/>
      <c r="AK82" s="165"/>
      <c r="AL82" s="165"/>
      <c r="AM82" s="165">
        <v>21</v>
      </c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</row>
    <row r="83" spans="1:60" outlineLevel="1" x14ac:dyDescent="0.2">
      <c r="A83" s="206"/>
      <c r="B83" s="176"/>
      <c r="C83" s="288"/>
      <c r="D83" s="289"/>
      <c r="E83" s="290"/>
      <c r="F83" s="291"/>
      <c r="G83" s="292"/>
      <c r="H83" s="189"/>
      <c r="I83" s="189"/>
      <c r="J83" s="189"/>
      <c r="K83" s="189"/>
      <c r="L83" s="190"/>
      <c r="M83" s="208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</row>
    <row r="84" spans="1:60" outlineLevel="1" x14ac:dyDescent="0.2">
      <c r="A84" s="205">
        <v>38</v>
      </c>
      <c r="B84" s="175" t="s">
        <v>1040</v>
      </c>
      <c r="C84" s="199" t="s">
        <v>1041</v>
      </c>
      <c r="D84" s="179" t="s">
        <v>315</v>
      </c>
      <c r="E84" s="183">
        <v>1</v>
      </c>
      <c r="F84" s="188"/>
      <c r="G84" s="189">
        <f>ROUND(E84*F84,2)</f>
        <v>0</v>
      </c>
      <c r="H84" s="189">
        <v>0</v>
      </c>
      <c r="I84" s="189">
        <f>ROUND(E84*H84,2)</f>
        <v>0</v>
      </c>
      <c r="J84" s="189">
        <v>0</v>
      </c>
      <c r="K84" s="189">
        <f>ROUND(E84*J84,2)</f>
        <v>0</v>
      </c>
      <c r="L84" s="190"/>
      <c r="M84" s="208" t="s">
        <v>171</v>
      </c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 t="s">
        <v>172</v>
      </c>
      <c r="AF84" s="165" t="s">
        <v>778</v>
      </c>
      <c r="AG84" s="165"/>
      <c r="AH84" s="165"/>
      <c r="AI84" s="165"/>
      <c r="AJ84" s="165"/>
      <c r="AK84" s="165"/>
      <c r="AL84" s="165"/>
      <c r="AM84" s="165">
        <v>21</v>
      </c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</row>
    <row r="85" spans="1:60" outlineLevel="1" x14ac:dyDescent="0.2">
      <c r="A85" s="206"/>
      <c r="B85" s="176"/>
      <c r="C85" s="288"/>
      <c r="D85" s="289"/>
      <c r="E85" s="290"/>
      <c r="F85" s="291"/>
      <c r="G85" s="292"/>
      <c r="H85" s="189"/>
      <c r="I85" s="189"/>
      <c r="J85" s="189"/>
      <c r="K85" s="189"/>
      <c r="L85" s="190"/>
      <c r="M85" s="208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</row>
    <row r="86" spans="1:60" outlineLevel="1" x14ac:dyDescent="0.2">
      <c r="A86" s="205">
        <v>39</v>
      </c>
      <c r="B86" s="175" t="s">
        <v>1048</v>
      </c>
      <c r="C86" s="199" t="s">
        <v>1049</v>
      </c>
      <c r="D86" s="179" t="s">
        <v>1050</v>
      </c>
      <c r="E86" s="183">
        <v>4927.51</v>
      </c>
      <c r="F86" s="188"/>
      <c r="G86" s="189">
        <f>ROUND(E86*F86,2)</f>
        <v>0</v>
      </c>
      <c r="H86" s="189">
        <v>0</v>
      </c>
      <c r="I86" s="189">
        <f>ROUND(E86*H86,2)</f>
        <v>0</v>
      </c>
      <c r="J86" s="189">
        <v>0</v>
      </c>
      <c r="K86" s="189">
        <f>ROUND(E86*J86,2)</f>
        <v>0</v>
      </c>
      <c r="L86" s="190"/>
      <c r="M86" s="208" t="s">
        <v>171</v>
      </c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 t="s">
        <v>172</v>
      </c>
      <c r="AF86" s="165" t="s">
        <v>549</v>
      </c>
      <c r="AG86" s="165"/>
      <c r="AH86" s="165"/>
      <c r="AI86" s="165"/>
      <c r="AJ86" s="165"/>
      <c r="AK86" s="165"/>
      <c r="AL86" s="165"/>
      <c r="AM86" s="165">
        <v>21</v>
      </c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</row>
    <row r="87" spans="1:60" outlineLevel="1" x14ac:dyDescent="0.2">
      <c r="A87" s="206"/>
      <c r="B87" s="176"/>
      <c r="C87" s="288"/>
      <c r="D87" s="289"/>
      <c r="E87" s="290"/>
      <c r="F87" s="291"/>
      <c r="G87" s="292"/>
      <c r="H87" s="189"/>
      <c r="I87" s="189"/>
      <c r="J87" s="189"/>
      <c r="K87" s="189"/>
      <c r="L87" s="190"/>
      <c r="M87" s="208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</row>
    <row r="88" spans="1:60" outlineLevel="1" x14ac:dyDescent="0.2">
      <c r="A88" s="205">
        <v>40</v>
      </c>
      <c r="B88" s="175" t="s">
        <v>1051</v>
      </c>
      <c r="C88" s="199" t="s">
        <v>1052</v>
      </c>
      <c r="D88" s="179" t="s">
        <v>1050</v>
      </c>
      <c r="E88" s="183">
        <v>8373.6550000000007</v>
      </c>
      <c r="F88" s="188"/>
      <c r="G88" s="189">
        <f>ROUND(E88*F88,2)</f>
        <v>0</v>
      </c>
      <c r="H88" s="189">
        <v>0</v>
      </c>
      <c r="I88" s="189">
        <f>ROUND(E88*H88,2)</f>
        <v>0</v>
      </c>
      <c r="J88" s="189">
        <v>0</v>
      </c>
      <c r="K88" s="189">
        <f>ROUND(E88*J88,2)</f>
        <v>0</v>
      </c>
      <c r="L88" s="190"/>
      <c r="M88" s="208" t="s">
        <v>171</v>
      </c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 t="s">
        <v>172</v>
      </c>
      <c r="AF88" s="165" t="s">
        <v>1053</v>
      </c>
      <c r="AG88" s="165"/>
      <c r="AH88" s="165"/>
      <c r="AI88" s="165"/>
      <c r="AJ88" s="165"/>
      <c r="AK88" s="165"/>
      <c r="AL88" s="165"/>
      <c r="AM88" s="165">
        <v>21</v>
      </c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</row>
    <row r="89" spans="1:60" ht="13.5" outlineLevel="1" thickBot="1" x14ac:dyDescent="0.25">
      <c r="A89" s="216"/>
      <c r="B89" s="217"/>
      <c r="C89" s="301"/>
      <c r="D89" s="302"/>
      <c r="E89" s="303"/>
      <c r="F89" s="304"/>
      <c r="G89" s="305"/>
      <c r="H89" s="218"/>
      <c r="I89" s="218"/>
      <c r="J89" s="218"/>
      <c r="K89" s="218"/>
      <c r="L89" s="219"/>
      <c r="M89" s="220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</row>
    <row r="90" spans="1:60" x14ac:dyDescent="0.2">
      <c r="A90" s="166"/>
      <c r="B90" s="177" t="s">
        <v>572</v>
      </c>
      <c r="C90" s="201" t="s">
        <v>572</v>
      </c>
      <c r="D90" s="181"/>
      <c r="E90" s="185"/>
      <c r="F90" s="191"/>
      <c r="G90" s="191"/>
      <c r="H90" s="191"/>
      <c r="I90" s="191"/>
      <c r="J90" s="191"/>
      <c r="K90" s="191"/>
      <c r="L90" s="192"/>
      <c r="M90" s="191"/>
    </row>
    <row r="91" spans="1:60" hidden="1" x14ac:dyDescent="0.2">
      <c r="C91" s="202"/>
      <c r="D91" s="144"/>
    </row>
    <row r="92" spans="1:60" ht="13.5" hidden="1" thickBot="1" x14ac:dyDescent="0.25">
      <c r="A92" s="193"/>
      <c r="B92" s="194" t="s">
        <v>573</v>
      </c>
      <c r="C92" s="203"/>
      <c r="D92" s="195"/>
      <c r="E92" s="196"/>
      <c r="F92" s="196"/>
      <c r="G92" s="197">
        <f>F8</f>
        <v>0</v>
      </c>
    </row>
    <row r="93" spans="1:60" x14ac:dyDescent="0.2">
      <c r="D93" s="144"/>
    </row>
    <row r="94" spans="1:60" x14ac:dyDescent="0.2">
      <c r="D94" s="144"/>
    </row>
    <row r="95" spans="1:60" x14ac:dyDescent="0.2">
      <c r="D95" s="144"/>
    </row>
    <row r="96" spans="1:60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ExSzKhmqeVVFENDXz3vy+q1p7fBFGhd/6lSMe8nxnWxd47RbZX4+0yCCONbM7CaEdRjgQQgz473xA9OvmDl5xw==" saltValue="T2Zbzi3647TjwdDchn9B2g==" spinCount="100000" sheet="1"/>
  <mergeCells count="44">
    <mergeCell ref="C87:G87"/>
    <mergeCell ref="C89:G89"/>
    <mergeCell ref="C75:G75"/>
    <mergeCell ref="C77:G77"/>
    <mergeCell ref="C79:G79"/>
    <mergeCell ref="C81:G81"/>
    <mergeCell ref="C83:G83"/>
    <mergeCell ref="C85:G85"/>
    <mergeCell ref="C73:G73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69:G69"/>
    <mergeCell ref="C71:G71"/>
    <mergeCell ref="B49:G49"/>
    <mergeCell ref="C28:G28"/>
    <mergeCell ref="C30:G30"/>
    <mergeCell ref="C32:G32"/>
    <mergeCell ref="C34:G34"/>
    <mergeCell ref="C36:G36"/>
    <mergeCell ref="C38:G38"/>
    <mergeCell ref="C40:G40"/>
    <mergeCell ref="C42:G42"/>
    <mergeCell ref="C44:G44"/>
    <mergeCell ref="C46:G46"/>
    <mergeCell ref="C48:G48"/>
    <mergeCell ref="C26:G26"/>
    <mergeCell ref="A1:G1"/>
    <mergeCell ref="C7:G7"/>
    <mergeCell ref="F8:G8"/>
    <mergeCell ref="C10:G10"/>
    <mergeCell ref="C12:G12"/>
    <mergeCell ref="C14:G14"/>
    <mergeCell ref="C16:G16"/>
    <mergeCell ref="C18:G18"/>
    <mergeCell ref="C20:G20"/>
    <mergeCell ref="C22:G22"/>
    <mergeCell ref="C24:G24"/>
  </mergeCells>
  <pageMargins left="0.59055118110236204" right="0.39370078740157499" top="0.78740157499999996" bottom="0.7874015749999999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Uchazeč</vt:lpstr>
      <vt:lpstr>Stavba</vt:lpstr>
      <vt:lpstr>VzorObjekt</vt:lpstr>
      <vt:lpstr>VzorPolozky</vt:lpstr>
      <vt:lpstr>Rekapitulace Objekt 02</vt:lpstr>
      <vt:lpstr>02 1.1.1 Pol</vt:lpstr>
      <vt:lpstr>02 1.4.1 Pol</vt:lpstr>
      <vt:lpstr>02 1.4.2 Pol</vt:lpstr>
      <vt:lpstr>02 1.4.3 Pol</vt:lpstr>
      <vt:lpstr>02 1.4.7 Pol</vt:lpstr>
      <vt:lpstr>02 1.4.8 Pol</vt:lpstr>
      <vt:lpstr>02 2.2.1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'02 1.1.1 Pol'!Oblast_tisku</vt:lpstr>
      <vt:lpstr>'02 1.4.1 Pol'!Oblast_tisku</vt:lpstr>
      <vt:lpstr>'02 1.4.2 Pol'!Oblast_tisku</vt:lpstr>
      <vt:lpstr>'02 1.4.3 Pol'!Oblast_tisku</vt:lpstr>
      <vt:lpstr>'02 1.4.7 Pol'!Oblast_tisku</vt:lpstr>
      <vt:lpstr>'02 1.4.8 Pol'!Oblast_tisku</vt:lpstr>
      <vt:lpstr>'02 2.2.1 Pol'!Oblast_tisku</vt:lpstr>
      <vt:lpstr>'Rekapitulace Objekt 02'!Oblast_tisku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Dřevíkovský</dc:creator>
  <cp:lastModifiedBy>Zbuzková Lydie, Ing.</cp:lastModifiedBy>
  <cp:lastPrinted>2017-01-23T12:50:29Z</cp:lastPrinted>
  <dcterms:created xsi:type="dcterms:W3CDTF">2009-04-08T07:15:50Z</dcterms:created>
  <dcterms:modified xsi:type="dcterms:W3CDTF">2017-03-15T08:43:18Z</dcterms:modified>
</cp:coreProperties>
</file>