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005" activeTab="0"/>
  </bookViews>
  <sheets>
    <sheet name="Příl.č.4ZD-Krycí list-dodavatel" sheetId="1" r:id="rId1"/>
    <sheet name="Příl.č.4ZD-Krycí list-n.cena" sheetId="2" r:id="rId2"/>
    <sheet name="Nabídková cena_měs.paušal_roční" sheetId="3" r:id="rId3"/>
    <sheet name="NEPLATCE DPH-Krycí list-n.cena" sheetId="4" r:id="rId4"/>
  </sheets>
  <definedNames>
    <definedName name="_xlnm.Print_Area" localSheetId="2">'Nabídková cena_měs.paušal_roční'!$A$1:$G$45</definedName>
    <definedName name="_xlnm.Print_Area" localSheetId="0">'Příl.č.4ZD-Krycí list-dodavatel'!$A$1:$C$24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<sst xmlns="http://schemas.openxmlformats.org/spreadsheetml/2006/main" count="107" uniqueCount="76">
  <si>
    <t>KRYCÍ LIST NABÍDKY</t>
  </si>
  <si>
    <t>dodavatel</t>
  </si>
  <si>
    <t>obchodní firma/ 
název/jméno a příjmení: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</si>
  <si>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</si>
  <si>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</si>
  <si>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</si>
  <si>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</si>
  <si>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</si>
  <si>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</si>
  <si>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</si>
  <si>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</si>
  <si>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</si>
  <si>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</si>
  <si>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</si>
  <si>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</si>
  <si>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</si>
  <si>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</si>
  <si>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</si>
  <si>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</si>
  <si>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</si>
  <si>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</si>
  <si>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</si>
  <si>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</si>
  <si>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</si>
  <si>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</si>
  <si>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</si>
  <si>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</si>
  <si>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</si>
  <si>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 xml:space="preserve">Cena za roční úklid 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</si>
  <si>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</si>
  <si>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</si>
  <si>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</si>
  <si>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</si>
  <si>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</si>
  <si>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</si>
  <si>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</si>
  <si>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</si>
  <si>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</si>
  <si>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</si>
  <si>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sídlo/místo podnikání
 uchazeče:</t>
  </si>
  <si>
    <t>jméno a podpis osoby/osob 
oprávněné/oprávněných
 jednat jménem či za 
uchazeče</t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</si>
  <si>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</si>
  <si>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</si>
  <si>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r>
      <rPr>
        <u val="single"/>
        <sz val="10"/>
        <color theme="1"/>
        <rFont val="Arial"/>
        <family val="2"/>
      </rPr>
      <t>Pokyny:</t>
    </r>
    <r>
      <rPr>
        <sz val="10"/>
        <color theme="1"/>
        <rFont val="Arial"/>
        <family val="2"/>
      </rPr>
      <t xml:space="preserve"> Uchazeč doplní hodnoty do modře označených polí.</t>
    </r>
  </si>
  <si>
    <t>Příloha č. 4 ZD - Krycí list nabídky</t>
  </si>
  <si>
    <t>DOPLNÍ DODAVATEL</t>
  </si>
  <si>
    <t>Příloha č. 4 ZD - Krycí list nabídky pro plátce DPH</t>
  </si>
  <si>
    <t xml:space="preserve">Příloha č. 3 ZD - Nabídková cena - měsíční paušál a roční úklid </t>
  </si>
  <si>
    <t>Uchazeč doplní hodnoty do modře označených polí, vyplněné tabulky s automaticky vypočtenými hodnotami vytiskne a vloží do své nabídky jako přílohu Závazného vzoru smlouvy.</t>
  </si>
  <si>
    <t>S tabulkami nesmí být manipulováno, neboť obsahují zadavatelem nastavené vzorce.</t>
  </si>
  <si>
    <t>Příloha č. 4  - Krycí list nabídky pro neplátce DPH</t>
  </si>
  <si>
    <r>
      <t>„</t>
    </r>
    <r>
      <rPr>
        <b/>
        <sz val="18"/>
        <color theme="1"/>
        <rFont val="Arial"/>
        <family val="2"/>
      </rPr>
      <t>Úklid ÚP Zdiby</t>
    </r>
    <r>
      <rPr>
        <sz val="18"/>
        <color theme="1"/>
        <rFont val="Arial"/>
        <family val="2"/>
      </rPr>
      <t>“</t>
    </r>
  </si>
  <si>
    <t>Úklid CÚ pro Středočeský kraj, ÚP Zdiby, Pražská 180</t>
  </si>
  <si>
    <t>CÚ pro Středočeský kraj, ÚP Zdiby, Pražská 180</t>
  </si>
  <si>
    <t>CÚ pro Středočeský kraj,                ÚP Zdiby, Pražská 180</t>
  </si>
  <si>
    <t xml:space="preserve">2) Cena za měsíční paušál zahrnuje cenu za veškeré služby uvedené v pol. č. 1. až 4. přílohy č. 1 zadávací dokumentace </t>
  </si>
  <si>
    <t xml:space="preserve">3) Cena za roční úklid zahrnuje cenu za veškeré služby uvedené v pol. č. 5. přílohy č. 1 zadávací dokumentace - Rozsah a četnost úklidových služeb </t>
  </si>
  <si>
    <t>Prostory s kobercem kromě kuchyněk</t>
  </si>
  <si>
    <t>sociální zařízení: WC,sprchy a koupelny</t>
  </si>
  <si>
    <t>Měsíční paušál (cena za služby dle pol. č. 1. až  4. přílohy č. 1 zadávací dokumentace)</t>
  </si>
  <si>
    <t xml:space="preserve">čištění žaluzií </t>
  </si>
  <si>
    <t xml:space="preserve"> mytí oken včetně rámů a skleněných stěn</t>
  </si>
  <si>
    <t>utírání prachu z předmětů, zařízení a ploch (nad 1,7 m)²)</t>
  </si>
  <si>
    <t>mytí a leštění nábytku²)</t>
  </si>
  <si>
    <t xml:space="preserve">Nabídková cena: měsíční paušál úklid ÚP Zdiby </t>
  </si>
  <si>
    <t>Nabídková cena: roční úklid ÚP Zdiby</t>
  </si>
  <si>
    <t xml:space="preserve">Nabídková cena za 1 měsíc provádění úklidových služeb v rozsahu a četnostech dle pol. č. 1. až 4. přílohy č. 1  ZD a dle přílohy č. 2 ZD.
(hodnota této části celkové nabídkové ceny se automaticky propisuje z tabulky s názvem "Nabídková cena: měsíční paušál úklid ÚP Zdiby“, která se nachází na třetím exc.listu tohoto souboru a zároveň tvoří přílohu č. 3 ZD)   </t>
  </si>
  <si>
    <t>Nabídková cena za 12 měsíců provádění úklidových služeb v rozsahu a četnostech dle pol. č. 1. až 4.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</si>
  <si>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5.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</si>
  <si>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>Nabídková cena za 1 rok provádění poskytování úklidových služeb v rozsahu a četnosti dle pol. č. 5. přílohy č. 1 ZD a dle přílohy č. 2 ZD; za 1x provádění ročního úklidu.
(hodnota této části celkové nabídkové ceny se automaticky propisuje z tabulky s názvem  „Nabídková cena: roční úklid  ÚP Zdiby“, která se nachází na třetím exc.listu tohoto souboru a zároveň tvoří přílohu č. 3 ZD)</t>
  </si>
  <si>
    <t>Uchazeč, který není plátcem DPH, použije krycí list-n.cena pro neplátce DPH a do závazného vzoru smlouvy uvede svou konečnou cenu z pole F12 (tj. bez DPH).</t>
  </si>
  <si>
    <t>Uchazeč, který není plátcem DPH, použije krycí list-n.cena pro neplátce DPH a do závazného vzoru smlouvy uvede svou konečnou cenu z pole F34 (tj. bez DPH).</t>
  </si>
  <si>
    <t>Nabídková cena za 1 rok provádění poskytování úklidových služeb v rozsahu a četnosti dle pol. č. 5. přílohy č. 1 ZD a dle přílohy č. 2 ZD; za 1x provádění ročního úklidu.
(hodnota této části celkové nabídkové ceny se automaticky propisuje z tabulky s názvem  „Nabídková cena: roční úklid ÚP Zdiby“, která se nachází na třetím exc.listu tohoto souboru a zároveň tvoří přílohu č. 3 ZD)</t>
  </si>
  <si>
    <t>Prostory s keram. Dlažbou (bez sociálního zařízení a příručního skladu MTZ) + výtah (PVC)</t>
  </si>
  <si>
    <t>kuchyňky (koberec)</t>
  </si>
  <si>
    <t>Nadlimitní veřejná zakázka zadávaná v otevřeném řízení dle § 56 zákona         č. 134/2016 Sb., o zadávání veřejných zakázek, v platném znění, s názvem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</si>
</sst>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4" fontId="12" fillId="3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35" fillId="0" borderId="0" xfId="0" applyFont="1"/>
    <xf numFmtId="0" fontId="30" fillId="0" borderId="0" xfId="0" applyFont="1" applyBorder="1"/>
    <xf numFmtId="0" fontId="10" fillId="0" borderId="0" xfId="0" applyFont="1" applyFill="1" applyBorder="1" applyAlignment="1">
      <alignment horizontal="left"/>
    </xf>
    <xf numFmtId="0" fontId="19" fillId="5" borderId="5" xfId="0" applyNumberFormat="1" applyFont="1" applyFill="1" applyBorder="1" applyAlignment="1" applyProtection="1">
      <alignment horizontal="center" vertical="center"/>
      <protection locked="0"/>
    </xf>
    <xf numFmtId="0" fontId="19" fillId="5" borderId="14" xfId="0" applyNumberFormat="1" applyFont="1" applyFill="1" applyBorder="1" applyAlignment="1" applyProtection="1">
      <alignment horizontal="center" vertical="center"/>
      <protection locked="0"/>
    </xf>
    <xf numFmtId="0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34" fillId="4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4" fillId="4" borderId="23" xfId="0" applyNumberFormat="1" applyFont="1" applyFill="1" applyBorder="1" applyAlignment="1">
      <alignment horizontal="center" vertical="center" wrapText="1"/>
    </xf>
    <xf numFmtId="0" fontId="34" fillId="4" borderId="24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" fontId="3" fillId="0" borderId="23" xfId="0" applyNumberFormat="1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34" fillId="4" borderId="24" xfId="0" applyNumberFormat="1" applyFont="1" applyFill="1" applyBorder="1" applyAlignment="1">
      <alignment horizontal="center" vertical="center" wrapText="1"/>
    </xf>
    <xf numFmtId="0" fontId="9" fillId="7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showGridLines="0" tabSelected="1" workbookViewId="0" topLeftCell="A1">
      <selection activeCell="C18" sqref="C18"/>
    </sheetView>
  </sheetViews>
  <sheetFormatPr defaultColWidth="9.140625" defaultRowHeight="15"/>
  <cols>
    <col min="2" max="2" width="23.28125" style="0" customWidth="1"/>
    <col min="3" max="3" width="50.140625" style="0" customWidth="1"/>
  </cols>
  <sheetData>
    <row r="1" ht="25.5" customHeight="1">
      <c r="A1" s="53" t="s">
        <v>44</v>
      </c>
    </row>
    <row r="4" spans="2:3" ht="23.25">
      <c r="B4" s="69" t="s">
        <v>0</v>
      </c>
      <c r="C4" s="70"/>
    </row>
    <row r="5" spans="2:3" ht="15" customHeight="1">
      <c r="B5" s="2"/>
      <c r="C5" s="1"/>
    </row>
    <row r="6" spans="2:3" ht="30" customHeight="1">
      <c r="B6" s="67" t="s">
        <v>75</v>
      </c>
      <c r="C6" s="68"/>
    </row>
    <row r="7" spans="2:3" ht="15" customHeight="1">
      <c r="B7" s="3"/>
      <c r="C7" s="4"/>
    </row>
    <row r="9" spans="2:3" ht="23.25">
      <c r="B9" s="71" t="s">
        <v>51</v>
      </c>
      <c r="C9" s="70"/>
    </row>
    <row r="10" spans="2:3" ht="15" customHeight="1">
      <c r="B10" s="5"/>
      <c r="C10" s="6"/>
    </row>
    <row r="11" spans="2:3" ht="15" customHeight="1" thickBot="1">
      <c r="B11" s="5"/>
      <c r="C11" s="6"/>
    </row>
    <row r="12" spans="2:3" ht="33" customHeight="1" thickBot="1">
      <c r="B12" s="38" t="s">
        <v>1</v>
      </c>
      <c r="C12" s="1"/>
    </row>
    <row r="13" spans="2:3" ht="42" customHeight="1">
      <c r="B13" s="33" t="s">
        <v>2</v>
      </c>
      <c r="C13" s="64" t="s">
        <v>45</v>
      </c>
    </row>
    <row r="14" spans="2:3" ht="42" customHeight="1">
      <c r="B14" s="34" t="s">
        <v>39</v>
      </c>
      <c r="C14" s="65" t="s">
        <v>45</v>
      </c>
    </row>
    <row r="15" spans="2:3" ht="74.25" customHeight="1">
      <c r="B15" s="34" t="s">
        <v>40</v>
      </c>
      <c r="C15" s="65" t="s">
        <v>45</v>
      </c>
    </row>
    <row r="16" spans="2:3" ht="42" customHeight="1">
      <c r="B16" s="35" t="s">
        <v>3</v>
      </c>
      <c r="C16" s="65" t="s">
        <v>45</v>
      </c>
    </row>
    <row r="17" spans="2:3" ht="42" customHeight="1">
      <c r="B17" s="35" t="s">
        <v>4</v>
      </c>
      <c r="C17" s="65" t="s">
        <v>45</v>
      </c>
    </row>
    <row r="18" spans="2:3" ht="42" customHeight="1">
      <c r="B18" s="35" t="s">
        <v>5</v>
      </c>
      <c r="C18" s="65" t="s">
        <v>45</v>
      </c>
    </row>
    <row r="19" spans="2:3" ht="42" customHeight="1">
      <c r="B19" s="35" t="s">
        <v>6</v>
      </c>
      <c r="C19" s="65" t="s">
        <v>45</v>
      </c>
    </row>
    <row r="20" spans="2:8" ht="42" customHeight="1">
      <c r="B20" s="35" t="s">
        <v>7</v>
      </c>
      <c r="C20" s="65" t="s">
        <v>45</v>
      </c>
      <c r="H20" s="63"/>
    </row>
    <row r="21" spans="2:3" ht="42" customHeight="1">
      <c r="B21" s="35" t="s">
        <v>8</v>
      </c>
      <c r="C21" s="65" t="s">
        <v>45</v>
      </c>
    </row>
    <row r="22" spans="2:3" ht="42" customHeight="1" thickBot="1">
      <c r="B22" s="36" t="s">
        <v>9</v>
      </c>
      <c r="C22" s="66" t="s">
        <v>45</v>
      </c>
    </row>
    <row r="24" spans="2:8" ht="15">
      <c r="B24" s="72" t="s">
        <v>43</v>
      </c>
      <c r="C24" s="73"/>
      <c r="D24" s="73"/>
      <c r="E24" s="73"/>
      <c r="F24" s="73"/>
      <c r="G24" s="73"/>
      <c r="H24" s="73"/>
    </row>
  </sheetData>
  <sheetProtection algorithmName="SHA-512" hashValue="GTNycjeD6F0jATi++K3QD/BCB6wMCuHKJW6/ytw+1/wz2xgb8E0fIGnHSI9xNY1L4/m5piQLuf2IvbfEdLjH0w==" saltValue="mbURqTaDM3xcmj9fRtvcVg==" spinCount="100000" sheet="1" objects="1" scenarios="1" selectLockedCells="1"/>
  <mergeCells count="4">
    <mergeCell ref="B6:C6"/>
    <mergeCell ref="B4:C4"/>
    <mergeCell ref="B9:C9"/>
    <mergeCell ref="B24:H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showGridLines="0" workbookViewId="0" topLeftCell="A1">
      <selection activeCell="D15" sqref="D15"/>
    </sheetView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53" t="s">
        <v>46</v>
      </c>
    </row>
    <row r="2" ht="15" customHeight="1" thickBot="1">
      <c r="A2" s="45"/>
    </row>
    <row r="3" ht="33" customHeight="1" thickBot="1">
      <c r="A3" s="37" t="s">
        <v>11</v>
      </c>
    </row>
    <row r="4" ht="15.75" thickBot="1"/>
    <row r="5" spans="1:3" ht="15">
      <c r="A5" s="74" t="s">
        <v>10</v>
      </c>
      <c r="B5" s="39"/>
      <c r="C5" s="40"/>
    </row>
    <row r="6" spans="1:3" ht="15">
      <c r="A6" s="75"/>
      <c r="B6" s="41" t="s">
        <v>11</v>
      </c>
      <c r="C6" s="42" t="s">
        <v>14</v>
      </c>
    </row>
    <row r="7" spans="1:3" ht="15">
      <c r="A7" s="75"/>
      <c r="B7" s="41" t="s">
        <v>12</v>
      </c>
      <c r="C7" s="42" t="s">
        <v>12</v>
      </c>
    </row>
    <row r="8" spans="1:3" ht="15.75" thickBot="1">
      <c r="A8" s="76"/>
      <c r="B8" s="41" t="s">
        <v>13</v>
      </c>
      <c r="C8" s="42" t="s">
        <v>41</v>
      </c>
    </row>
    <row r="9" spans="1:3" ht="15">
      <c r="A9" s="8" t="s">
        <v>15</v>
      </c>
      <c r="B9" s="79">
        <f>'Nabídková cena_měs.paušal_roční'!F12</f>
        <v>0</v>
      </c>
      <c r="C9" s="81">
        <f>'Nabídková cena_měs.paušal_roční'!G12</f>
        <v>0</v>
      </c>
    </row>
    <row r="10" spans="1:3" ht="171.75" thickBot="1">
      <c r="A10" s="9" t="s">
        <v>66</v>
      </c>
      <c r="B10" s="80"/>
      <c r="C10" s="82"/>
    </row>
    <row r="11" spans="1:3" ht="15">
      <c r="A11" s="8" t="s">
        <v>16</v>
      </c>
      <c r="B11" s="83">
        <f>'Nabídková cena_měs.paušal_roční'!F12*12</f>
        <v>0</v>
      </c>
      <c r="C11" s="85">
        <f>'Nabídková cena_měs.paušal_roční'!G12*12</f>
        <v>0</v>
      </c>
    </row>
    <row r="12" spans="1:3" ht="100.5" thickBot="1">
      <c r="A12" s="9" t="s">
        <v>67</v>
      </c>
      <c r="B12" s="84"/>
      <c r="C12" s="86"/>
    </row>
    <row r="13" spans="1:3" ht="15">
      <c r="A13" s="8" t="s">
        <v>17</v>
      </c>
      <c r="B13" s="79">
        <f>'Nabídková cena_měs.paušal_roční'!F34</f>
        <v>0</v>
      </c>
      <c r="C13" s="81">
        <f>'Nabídková cena_měs.paušal_roční'!G34</f>
        <v>0</v>
      </c>
    </row>
    <row r="14" spans="1:3" ht="171.75" thickBot="1">
      <c r="A14" s="9" t="s">
        <v>72</v>
      </c>
      <c r="B14" s="80"/>
      <c r="C14" s="82"/>
    </row>
    <row r="15" spans="1:3" ht="15">
      <c r="A15" s="43" t="s">
        <v>18</v>
      </c>
      <c r="B15" s="87">
        <f>(B11+B13)*4</f>
        <v>0</v>
      </c>
      <c r="C15" s="77">
        <f>(C11+C13)*4</f>
        <v>0</v>
      </c>
    </row>
    <row r="16" spans="1:3" ht="132" thickBot="1">
      <c r="A16" s="44" t="s">
        <v>68</v>
      </c>
      <c r="B16" s="88"/>
      <c r="C16" s="78"/>
    </row>
    <row r="17" spans="1:3" ht="15">
      <c r="A17" s="7"/>
      <c r="B17" s="7"/>
      <c r="C17" s="7"/>
    </row>
    <row r="18" spans="1:3" ht="15">
      <c r="A18" s="46" t="s">
        <v>42</v>
      </c>
      <c r="B18" s="46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3" ht="15">
      <c r="A22" s="7"/>
      <c r="B22" s="7"/>
      <c r="C22" s="7"/>
    </row>
  </sheetData>
  <sheetProtection algorithmName="SHA-512" hashValue="UT+DsxrMvXODs9V3vuS5OzBuoSksjIjfNliofVimfSHUyNvqEDpa9HciMl2YHL+oKyq78XMopbhDrZb7+7otYQ==" saltValue="EkCb/0dJ1ARgRYfUZPaA6A==" spinCount="100000" sheet="1" objects="1" scenario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48"/>
  <sheetViews>
    <sheetView showGridLines="0" workbookViewId="0" topLeftCell="A1">
      <selection activeCell="F31" sqref="F31:F33"/>
    </sheetView>
  </sheetViews>
  <sheetFormatPr defaultColWidth="9.140625" defaultRowHeight="15"/>
  <cols>
    <col min="1" max="1" width="9.140625" style="10" customWidth="1"/>
    <col min="2" max="2" width="13.00390625" style="10" customWidth="1"/>
    <col min="3" max="3" width="18.57421875" style="10" customWidth="1"/>
    <col min="4" max="4" width="11.140625" style="10" customWidth="1"/>
    <col min="5" max="5" width="15.8515625" style="10" customWidth="1"/>
    <col min="6" max="6" width="23.7109375" style="10" customWidth="1"/>
    <col min="7" max="7" width="22.140625" style="10" customWidth="1"/>
    <col min="8" max="16384" width="9.140625" style="10" customWidth="1"/>
  </cols>
  <sheetData>
    <row r="1" spans="1:7" ht="25.5" customHeight="1">
      <c r="A1" s="116" t="s">
        <v>47</v>
      </c>
      <c r="B1" s="116"/>
      <c r="C1" s="116"/>
      <c r="D1" s="116"/>
      <c r="E1" s="116"/>
      <c r="F1" s="116"/>
      <c r="G1" s="116"/>
    </row>
    <row r="2" spans="1:7" ht="15.75">
      <c r="A2" s="47" t="s">
        <v>52</v>
      </c>
      <c r="B2" s="47"/>
      <c r="C2" s="47"/>
      <c r="D2" s="47"/>
      <c r="E2" s="47"/>
      <c r="F2" s="47"/>
      <c r="G2" s="47"/>
    </row>
    <row r="3" spans="1:7" ht="18.75">
      <c r="A3" s="11"/>
      <c r="B3" s="12"/>
      <c r="C3" s="12"/>
      <c r="D3" s="12"/>
      <c r="E3" s="12"/>
      <c r="F3" s="13"/>
      <c r="G3" s="13"/>
    </row>
    <row r="4" spans="1:7" ht="23.25">
      <c r="A4" s="11"/>
      <c r="B4" s="117" t="s">
        <v>64</v>
      </c>
      <c r="C4" s="118"/>
      <c r="D4" s="118"/>
      <c r="E4" s="118"/>
      <c r="F4" s="118"/>
      <c r="G4" s="118"/>
    </row>
    <row r="5" ht="18.75" customHeight="1" thickBot="1"/>
    <row r="6" spans="2:7" ht="24" customHeight="1" thickBot="1">
      <c r="B6" s="119" t="s">
        <v>59</v>
      </c>
      <c r="C6" s="120"/>
      <c r="D6" s="120"/>
      <c r="E6" s="120"/>
      <c r="F6" s="120"/>
      <c r="G6" s="121"/>
    </row>
    <row r="7" spans="2:7" ht="51" customHeight="1" thickBot="1">
      <c r="B7" s="14" t="s">
        <v>19</v>
      </c>
      <c r="C7" s="15" t="s">
        <v>20</v>
      </c>
      <c r="D7" s="14" t="s">
        <v>35</v>
      </c>
      <c r="E7" s="16" t="s">
        <v>21</v>
      </c>
      <c r="F7" s="16" t="s">
        <v>22</v>
      </c>
      <c r="G7" s="17" t="s">
        <v>23</v>
      </c>
    </row>
    <row r="8" spans="2:7" ht="48" customHeight="1">
      <c r="B8" s="122" t="s">
        <v>54</v>
      </c>
      <c r="C8" s="18" t="s">
        <v>57</v>
      </c>
      <c r="D8" s="59">
        <v>1430.3</v>
      </c>
      <c r="E8" s="48"/>
      <c r="F8" s="57">
        <f aca="true" t="shared" si="0" ref="F8:F11">(D8*E8)</f>
        <v>0</v>
      </c>
      <c r="G8" s="124"/>
    </row>
    <row r="9" spans="2:7" ht="73.5" customHeight="1">
      <c r="B9" s="123"/>
      <c r="C9" s="22" t="s">
        <v>73</v>
      </c>
      <c r="D9" s="21">
        <v>539.76</v>
      </c>
      <c r="E9" s="49"/>
      <c r="F9" s="57">
        <f t="shared" si="0"/>
        <v>0</v>
      </c>
      <c r="G9" s="125"/>
    </row>
    <row r="10" spans="2:7" ht="47.25" customHeight="1">
      <c r="B10" s="123"/>
      <c r="C10" s="20" t="s">
        <v>74</v>
      </c>
      <c r="D10" s="21">
        <v>52.8</v>
      </c>
      <c r="E10" s="49"/>
      <c r="F10" s="57">
        <f t="shared" si="0"/>
        <v>0</v>
      </c>
      <c r="G10" s="125"/>
    </row>
    <row r="11" spans="2:7" ht="66.75" customHeight="1" thickBot="1">
      <c r="B11" s="123"/>
      <c r="C11" s="20" t="s">
        <v>58</v>
      </c>
      <c r="D11" s="21">
        <v>80.4</v>
      </c>
      <c r="E11" s="49"/>
      <c r="F11" s="57">
        <f t="shared" si="0"/>
        <v>0</v>
      </c>
      <c r="G11" s="125"/>
    </row>
    <row r="12" spans="2:7" ht="21" customHeight="1" thickBot="1">
      <c r="B12" s="91" t="s">
        <v>36</v>
      </c>
      <c r="C12" s="93"/>
      <c r="D12" s="93"/>
      <c r="E12" s="93"/>
      <c r="F12" s="58">
        <f>SUM(F8:F11)</f>
        <v>0</v>
      </c>
      <c r="G12" s="23">
        <f>F12*1.21</f>
        <v>0</v>
      </c>
    </row>
    <row r="13" spans="2:7" ht="15" customHeight="1">
      <c r="B13" s="126" t="s">
        <v>24</v>
      </c>
      <c r="C13" s="127"/>
      <c r="D13" s="127"/>
      <c r="E13" s="127"/>
      <c r="F13" s="127"/>
      <c r="G13" s="127"/>
    </row>
    <row r="14" spans="2:7" ht="30.75" customHeight="1">
      <c r="B14" s="96" t="s">
        <v>48</v>
      </c>
      <c r="C14" s="96"/>
      <c r="D14" s="96"/>
      <c r="E14" s="96"/>
      <c r="F14" s="96"/>
      <c r="G14" s="96"/>
    </row>
    <row r="15" spans="2:7" ht="30.75" customHeight="1">
      <c r="B15" s="98" t="s">
        <v>70</v>
      </c>
      <c r="C15" s="98"/>
      <c r="D15" s="98"/>
      <c r="E15" s="98"/>
      <c r="F15" s="98"/>
      <c r="G15" s="98"/>
    </row>
    <row r="16" spans="2:7" ht="17.25" customHeight="1">
      <c r="B16" s="98" t="s">
        <v>49</v>
      </c>
      <c r="C16" s="100"/>
      <c r="D16" s="100"/>
      <c r="E16" s="100"/>
      <c r="F16" s="100"/>
      <c r="G16" s="100"/>
    </row>
    <row r="17" spans="2:7" ht="15" customHeight="1">
      <c r="B17" s="98" t="s">
        <v>25</v>
      </c>
      <c r="C17" s="98"/>
      <c r="D17" s="98"/>
      <c r="E17" s="98"/>
      <c r="F17" s="98"/>
      <c r="G17" s="98"/>
    </row>
    <row r="18" spans="2:6" ht="15">
      <c r="B18" s="128" t="s">
        <v>26</v>
      </c>
      <c r="C18" s="129"/>
      <c r="D18" s="24"/>
      <c r="E18" s="24"/>
      <c r="F18" s="24"/>
    </row>
    <row r="19" spans="2:6" ht="14.25" customHeight="1">
      <c r="B19" s="115" t="s">
        <v>27</v>
      </c>
      <c r="C19" s="115"/>
      <c r="D19" s="25"/>
      <c r="E19" s="25"/>
      <c r="F19" s="25"/>
    </row>
    <row r="20" spans="2:7" ht="15" customHeight="1">
      <c r="B20" s="89" t="s">
        <v>55</v>
      </c>
      <c r="C20" s="89"/>
      <c r="D20" s="89"/>
      <c r="E20" s="89"/>
      <c r="F20" s="89"/>
      <c r="G20" s="89"/>
    </row>
    <row r="21" spans="2:7" ht="11.25" customHeight="1">
      <c r="B21" s="89"/>
      <c r="C21" s="89"/>
      <c r="D21" s="89"/>
      <c r="E21" s="89"/>
      <c r="F21" s="89"/>
      <c r="G21" s="89"/>
    </row>
    <row r="24" spans="2:7" ht="23.25">
      <c r="B24" s="101" t="s">
        <v>65</v>
      </c>
      <c r="C24" s="101"/>
      <c r="D24" s="101"/>
      <c r="E24" s="101"/>
      <c r="F24" s="101"/>
      <c r="G24" s="101"/>
    </row>
    <row r="25" spans="2:7" ht="15.75" customHeight="1" thickBot="1">
      <c r="B25" s="26"/>
      <c r="C25" s="26"/>
      <c r="D25" s="26"/>
      <c r="E25" s="26"/>
      <c r="F25" s="26"/>
      <c r="G25" s="26"/>
    </row>
    <row r="26" spans="2:7" ht="24" customHeight="1" thickBot="1">
      <c r="B26" s="102" t="s">
        <v>28</v>
      </c>
      <c r="C26" s="103"/>
      <c r="D26" s="103"/>
      <c r="E26" s="103"/>
      <c r="F26" s="103"/>
      <c r="G26" s="104"/>
    </row>
    <row r="27" spans="2:7" ht="35.25" thickBot="1">
      <c r="B27" s="27" t="s">
        <v>19</v>
      </c>
      <c r="C27" s="28" t="s">
        <v>29</v>
      </c>
      <c r="D27" s="28" t="s">
        <v>35</v>
      </c>
      <c r="E27" s="17" t="s">
        <v>30</v>
      </c>
      <c r="F27" s="17" t="s">
        <v>31</v>
      </c>
      <c r="G27" s="29" t="s">
        <v>32</v>
      </c>
    </row>
    <row r="28" spans="2:7" ht="45">
      <c r="B28" s="105" t="s">
        <v>53</v>
      </c>
      <c r="C28" s="55" t="s">
        <v>61</v>
      </c>
      <c r="D28" s="19">
        <v>1752</v>
      </c>
      <c r="E28" s="50"/>
      <c r="F28" s="57">
        <f>(D28*E28)</f>
        <v>0</v>
      </c>
      <c r="G28" s="107"/>
    </row>
    <row r="29" spans="2:7" ht="31.5" customHeight="1">
      <c r="B29" s="106"/>
      <c r="C29" s="56" t="s">
        <v>60</v>
      </c>
      <c r="D29" s="21">
        <v>1600</v>
      </c>
      <c r="E29" s="51"/>
      <c r="F29" s="57">
        <f>(D29*E29)</f>
        <v>0</v>
      </c>
      <c r="G29" s="108"/>
    </row>
    <row r="30" spans="2:7" ht="46.5" customHeight="1">
      <c r="B30" s="106"/>
      <c r="C30" s="54" t="s">
        <v>33</v>
      </c>
      <c r="D30" s="30">
        <v>1483.1</v>
      </c>
      <c r="E30" s="52"/>
      <c r="F30" s="57">
        <f>(D30*E30)</f>
        <v>0</v>
      </c>
      <c r="G30" s="108"/>
    </row>
    <row r="31" spans="2:7" ht="46.5" customHeight="1" thickBot="1">
      <c r="B31" s="106"/>
      <c r="C31" s="60" t="s">
        <v>62</v>
      </c>
      <c r="D31" s="112"/>
      <c r="E31" s="113"/>
      <c r="F31" s="136"/>
      <c r="G31" s="108"/>
    </row>
    <row r="32" spans="2:7" ht="46.5" customHeight="1" thickBot="1">
      <c r="B32" s="106"/>
      <c r="C32" s="61" t="s">
        <v>63</v>
      </c>
      <c r="D32" s="114"/>
      <c r="E32" s="114"/>
      <c r="F32" s="137"/>
      <c r="G32" s="109"/>
    </row>
    <row r="33" spans="2:7" ht="61.5" customHeight="1" thickBot="1">
      <c r="B33" s="106"/>
      <c r="C33" s="61" t="s">
        <v>37</v>
      </c>
      <c r="D33" s="110"/>
      <c r="E33" s="111"/>
      <c r="F33" s="62"/>
      <c r="G33" s="108"/>
    </row>
    <row r="34" spans="2:7" ht="26.25" customHeight="1" thickBot="1">
      <c r="B34" s="91" t="s">
        <v>38</v>
      </c>
      <c r="C34" s="92"/>
      <c r="D34" s="92"/>
      <c r="E34" s="93"/>
      <c r="F34" s="58">
        <f>SUM(F28:F33)</f>
        <v>0</v>
      </c>
      <c r="G34" s="23">
        <f>(F34*1.21)</f>
        <v>0</v>
      </c>
    </row>
    <row r="35" spans="2:7" ht="15">
      <c r="B35" s="94" t="s">
        <v>24</v>
      </c>
      <c r="C35" s="95"/>
      <c r="D35" s="95"/>
      <c r="E35" s="95"/>
      <c r="F35" s="95"/>
      <c r="G35" s="95"/>
    </row>
    <row r="36" spans="2:7" ht="33.75" customHeight="1">
      <c r="B36" s="96" t="s">
        <v>48</v>
      </c>
      <c r="C36" s="97"/>
      <c r="D36" s="97"/>
      <c r="E36" s="97"/>
      <c r="F36" s="97"/>
      <c r="G36" s="97"/>
    </row>
    <row r="37" spans="2:7" ht="30.75" customHeight="1">
      <c r="B37" s="98" t="s">
        <v>71</v>
      </c>
      <c r="C37" s="98"/>
      <c r="D37" s="98"/>
      <c r="E37" s="98"/>
      <c r="F37" s="98"/>
      <c r="G37" s="98"/>
    </row>
    <row r="38" spans="2:7" ht="17.25" customHeight="1">
      <c r="B38" s="98" t="s">
        <v>49</v>
      </c>
      <c r="C38" s="100"/>
      <c r="D38" s="100"/>
      <c r="E38" s="100"/>
      <c r="F38" s="100"/>
      <c r="G38" s="100"/>
    </row>
    <row r="39" spans="2:7" ht="15" customHeight="1">
      <c r="B39" s="98" t="s">
        <v>25</v>
      </c>
      <c r="C39" s="98"/>
      <c r="D39" s="98"/>
      <c r="E39" s="98"/>
      <c r="F39" s="98"/>
      <c r="G39" s="98"/>
    </row>
    <row r="40" spans="2:7" ht="15">
      <c r="B40" s="99" t="s">
        <v>26</v>
      </c>
      <c r="C40" s="98"/>
      <c r="D40" s="31"/>
      <c r="E40" s="31"/>
      <c r="F40" s="31"/>
      <c r="G40" s="31"/>
    </row>
    <row r="41" spans="2:7" ht="15">
      <c r="B41" s="89" t="s">
        <v>27</v>
      </c>
      <c r="C41" s="89"/>
      <c r="D41" s="31"/>
      <c r="E41" s="31"/>
      <c r="F41" s="31"/>
      <c r="G41" s="31"/>
    </row>
    <row r="42" spans="2:7" ht="15">
      <c r="B42" s="90" t="s">
        <v>34</v>
      </c>
      <c r="C42" s="90"/>
      <c r="D42" s="90"/>
      <c r="E42" s="90"/>
      <c r="F42" s="90"/>
      <c r="G42" s="90"/>
    </row>
    <row r="43" spans="2:7" ht="15" customHeight="1">
      <c r="B43" s="89" t="s">
        <v>56</v>
      </c>
      <c r="C43" s="89"/>
      <c r="D43" s="89"/>
      <c r="E43" s="89"/>
      <c r="F43" s="89"/>
      <c r="G43" s="89"/>
    </row>
    <row r="44" spans="2:7" ht="15">
      <c r="B44" s="89"/>
      <c r="C44" s="89"/>
      <c r="D44" s="89"/>
      <c r="E44" s="89"/>
      <c r="F44" s="89"/>
      <c r="G44" s="89"/>
    </row>
    <row r="48" ht="15">
      <c r="F48" s="32"/>
    </row>
  </sheetData>
  <sheetProtection algorithmName="SHA-512" hashValue="mSWIgn4EkIxQM2tmY5g7DRPU1q/f0vwp6CTeOCip5HiTBUUB0AfPV+Lj4FTjakIXYQJkiBwotyEx9yXlNC4q6A==" saltValue="Nd9NreaJwN1kJz5gfXeBnQ==" spinCount="100000" sheet="1" objects="1" scenarios="1"/>
  <mergeCells count="31">
    <mergeCell ref="B19:C19"/>
    <mergeCell ref="A1:G1"/>
    <mergeCell ref="B4:G4"/>
    <mergeCell ref="B6:G6"/>
    <mergeCell ref="B8:B11"/>
    <mergeCell ref="G8:G11"/>
    <mergeCell ref="B12:E12"/>
    <mergeCell ref="B13:G13"/>
    <mergeCell ref="B14:G14"/>
    <mergeCell ref="B15:G15"/>
    <mergeCell ref="B17:G17"/>
    <mergeCell ref="B18:C18"/>
    <mergeCell ref="B16:G16"/>
    <mergeCell ref="B20:G21"/>
    <mergeCell ref="B24:G24"/>
    <mergeCell ref="B26:G26"/>
    <mergeCell ref="B28:B33"/>
    <mergeCell ref="G28:G33"/>
    <mergeCell ref="D33:E33"/>
    <mergeCell ref="D31:E31"/>
    <mergeCell ref="D32:E32"/>
    <mergeCell ref="B41:C41"/>
    <mergeCell ref="B42:G42"/>
    <mergeCell ref="B43:G44"/>
    <mergeCell ref="B34:E34"/>
    <mergeCell ref="B35:G35"/>
    <mergeCell ref="B36:G36"/>
    <mergeCell ref="B37:G37"/>
    <mergeCell ref="B39:G39"/>
    <mergeCell ref="B40:C40"/>
    <mergeCell ref="B38:G3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showGridLines="0" showRowColHeaders="0" workbookViewId="0" topLeftCell="A3">
      <selection activeCell="H14" sqref="H14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53" t="s">
        <v>50</v>
      </c>
    </row>
    <row r="2" ht="16.5" thickBot="1">
      <c r="A2" s="45"/>
    </row>
    <row r="3" ht="18.75" thickBot="1">
      <c r="A3" s="37" t="s">
        <v>11</v>
      </c>
    </row>
    <row r="4" ht="15.75" thickBot="1"/>
    <row r="5" spans="1:2" ht="15">
      <c r="A5" s="74" t="s">
        <v>10</v>
      </c>
      <c r="B5" s="39"/>
    </row>
    <row r="6" spans="1:2" ht="15">
      <c r="A6" s="75"/>
      <c r="B6" s="41" t="s">
        <v>11</v>
      </c>
    </row>
    <row r="7" spans="1:2" ht="15">
      <c r="A7" s="75"/>
      <c r="B7" s="41" t="s">
        <v>12</v>
      </c>
    </row>
    <row r="8" spans="1:2" ht="15.75" thickBot="1">
      <c r="A8" s="76"/>
      <c r="B8" s="41"/>
    </row>
    <row r="9" spans="1:2" ht="15">
      <c r="A9" s="8" t="s">
        <v>15</v>
      </c>
      <c r="B9" s="130">
        <f>'Nabídková cena_měs.paušal_roční'!F12</f>
        <v>0</v>
      </c>
    </row>
    <row r="10" spans="1:2" ht="171.75" thickBot="1">
      <c r="A10" s="9" t="s">
        <v>66</v>
      </c>
      <c r="B10" s="131"/>
    </row>
    <row r="11" spans="1:2" ht="15">
      <c r="A11" s="8" t="s">
        <v>16</v>
      </c>
      <c r="B11" s="132">
        <f>'Nabídková cena_měs.paušal_roční'!F12*12</f>
        <v>0</v>
      </c>
    </row>
    <row r="12" spans="1:2" ht="100.5" thickBot="1">
      <c r="A12" s="9" t="s">
        <v>67</v>
      </c>
      <c r="B12" s="133"/>
    </row>
    <row r="13" spans="1:2" ht="15">
      <c r="A13" s="8" t="s">
        <v>17</v>
      </c>
      <c r="B13" s="130">
        <f>'Nabídková cena_měs.paušal_roční'!F34</f>
        <v>0</v>
      </c>
    </row>
    <row r="14" spans="1:2" ht="171.75" thickBot="1">
      <c r="A14" s="9" t="s">
        <v>69</v>
      </c>
      <c r="B14" s="131"/>
    </row>
    <row r="15" spans="1:2" ht="15" customHeight="1">
      <c r="A15" s="43" t="s">
        <v>18</v>
      </c>
      <c r="B15" s="134">
        <f>(B11+B13)*4</f>
        <v>0</v>
      </c>
    </row>
    <row r="16" spans="1:2" ht="132" thickBot="1">
      <c r="A16" s="44" t="s">
        <v>68</v>
      </c>
      <c r="B16" s="135"/>
    </row>
    <row r="17" spans="1:2" ht="15">
      <c r="A17" s="7"/>
      <c r="B17" s="7"/>
    </row>
    <row r="18" spans="1:2" ht="15">
      <c r="A18" s="46" t="s">
        <v>42</v>
      </c>
      <c r="B18" s="46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</sheetData>
  <sheetProtection algorithmName="SHA-512" hashValue="QkcWvrkLedJBQWBg4fMmVAgiTG/whfmc0f8PMwZrFVwlTRYW+SuaA+taeAMqYkMfRFeUhvPEJNhYzB33vMNWug==" saltValue="3CfQWYPXrSZvz7ULhWRGgQ==" spinCount="100000" sheet="1" objects="1" scenarios="1"/>
  <mergeCells count="5">
    <mergeCell ref="A5:A8"/>
    <mergeCell ref="B9:B10"/>
    <mergeCell ref="B11:B12"/>
    <mergeCell ref="B13:B14"/>
    <mergeCell ref="B15:B1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Foukalová Olga, Ing</cp:lastModifiedBy>
  <cp:lastPrinted>2016-12-02T07:36:43Z</cp:lastPrinted>
  <dcterms:created xsi:type="dcterms:W3CDTF">2016-10-17T09:53:07Z</dcterms:created>
  <dcterms:modified xsi:type="dcterms:W3CDTF">2017-03-23T12:22:01Z</dcterms:modified>
  <cp:category/>
  <cp:version/>
  <cp:contentType/>
  <cp:contentStatus/>
</cp:coreProperties>
</file>