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09 OŘ Rekonstrukce objektu č. 4 – ŠS CS Jíloviště\6_Vysvětlení ZD\Vysvětlení a doplnění ZD za žádosti 3-9\"/>
    </mc:Choice>
  </mc:AlternateContent>
  <bookViews>
    <workbookView xWindow="14505" yWindow="-15" windowWidth="14310" windowHeight="13425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2" sheetId="11" r:id="rId5"/>
    <sheet name="02 1.1.1 Pol" sheetId="12" r:id="rId6"/>
    <sheet name="02 1.4.1 Pol" sheetId="13" r:id="rId7"/>
    <sheet name="02 1.4.2 Pol" sheetId="14" r:id="rId8"/>
    <sheet name="02 1.4.3 Pol" sheetId="15" r:id="rId9"/>
    <sheet name="02 1.4.7 Pol" sheetId="16" r:id="rId10"/>
    <sheet name="02 1.4.8 Pol" sheetId="17" r:id="rId11"/>
    <sheet name="02 2.2.1 Pol" sheetId="18" r:id="rId12"/>
  </sheets>
  <externalReferences>
    <externalReference r:id="rId13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'02 1.1.1 Pol'!$A$1:$M$522</definedName>
    <definedName name="_xlnm.Print_Area" localSheetId="6">'02 1.4.1 Pol'!$A$1:$M$138</definedName>
    <definedName name="_xlnm.Print_Area" localSheetId="7">'02 1.4.2 Pol'!$A$1:$M$103</definedName>
    <definedName name="_xlnm.Print_Area" localSheetId="8">'02 1.4.3 Pol'!$A$1:$M$74</definedName>
    <definedName name="_xlnm.Print_Area" localSheetId="9">'02 1.4.7 Pol'!$A$1:$M$152</definedName>
    <definedName name="_xlnm.Print_Area" localSheetId="10">'02 1.4.8 Pol'!$A$1:$M$151</definedName>
    <definedName name="_xlnm.Print_Area" localSheetId="11">'02 2.2.1 Pol'!$A$1:$M$92</definedName>
    <definedName name="_xlnm.Print_Area" localSheetId="4">'Rekapitulace Objekt 02'!$A$1:$H$98</definedName>
    <definedName name="_xlnm.Print_Area" localSheetId="1">Stavba!$A$1:$J$76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71027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K220" i="12" l="1"/>
  <c r="I220" i="12"/>
  <c r="G220" i="12"/>
  <c r="K210" i="12"/>
  <c r="I210" i="12"/>
  <c r="G210" i="12"/>
  <c r="D98" i="11" l="1"/>
  <c r="BC95" i="11"/>
  <c r="AN6" i="18"/>
  <c r="O27" i="11" s="1"/>
  <c r="G9" i="18"/>
  <c r="I9" i="18"/>
  <c r="K9" i="18"/>
  <c r="G11" i="18"/>
  <c r="I11" i="18"/>
  <c r="K11" i="18"/>
  <c r="G13" i="18"/>
  <c r="I13" i="18"/>
  <c r="K13" i="18"/>
  <c r="G15" i="18"/>
  <c r="I15" i="18"/>
  <c r="K15" i="18"/>
  <c r="G17" i="18"/>
  <c r="I17" i="18"/>
  <c r="K17" i="18"/>
  <c r="G19" i="18"/>
  <c r="I19" i="18"/>
  <c r="K19" i="18"/>
  <c r="G21" i="18"/>
  <c r="I21" i="18"/>
  <c r="K21" i="18"/>
  <c r="G23" i="18"/>
  <c r="I23" i="18"/>
  <c r="K23" i="18"/>
  <c r="G25" i="18"/>
  <c r="I25" i="18"/>
  <c r="K25" i="18"/>
  <c r="G27" i="18"/>
  <c r="I27" i="18"/>
  <c r="K27" i="18"/>
  <c r="G29" i="18"/>
  <c r="I29" i="18"/>
  <c r="K29" i="18"/>
  <c r="G31" i="18"/>
  <c r="I31" i="18"/>
  <c r="K31" i="18"/>
  <c r="G33" i="18"/>
  <c r="I33" i="18"/>
  <c r="K33" i="18"/>
  <c r="G35" i="18"/>
  <c r="I35" i="18"/>
  <c r="K35" i="18"/>
  <c r="G37" i="18"/>
  <c r="I37" i="18"/>
  <c r="K37" i="18"/>
  <c r="G39" i="18"/>
  <c r="I39" i="18"/>
  <c r="K39" i="18"/>
  <c r="G41" i="18"/>
  <c r="I41" i="18"/>
  <c r="K41" i="18"/>
  <c r="G43" i="18"/>
  <c r="I43" i="18"/>
  <c r="K43" i="18"/>
  <c r="G45" i="18"/>
  <c r="I45" i="18"/>
  <c r="K45" i="18"/>
  <c r="G47" i="18"/>
  <c r="I47" i="18"/>
  <c r="K47" i="18"/>
  <c r="G50" i="18"/>
  <c r="I50" i="18"/>
  <c r="K50" i="18"/>
  <c r="G52" i="18"/>
  <c r="I52" i="18"/>
  <c r="K52" i="18"/>
  <c r="G54" i="18"/>
  <c r="I54" i="18"/>
  <c r="K54" i="18"/>
  <c r="G56" i="18"/>
  <c r="I56" i="18"/>
  <c r="K56" i="18"/>
  <c r="G58" i="18"/>
  <c r="I58" i="18"/>
  <c r="K58" i="18"/>
  <c r="G60" i="18"/>
  <c r="I60" i="18"/>
  <c r="K60" i="18"/>
  <c r="G62" i="18"/>
  <c r="I62" i="18"/>
  <c r="K62" i="18"/>
  <c r="G64" i="18"/>
  <c r="I64" i="18"/>
  <c r="K64" i="18"/>
  <c r="G66" i="18"/>
  <c r="I66" i="18"/>
  <c r="K66" i="18"/>
  <c r="G68" i="18"/>
  <c r="I68" i="18"/>
  <c r="K68" i="18"/>
  <c r="G70" i="18"/>
  <c r="I70" i="18"/>
  <c r="K70" i="18"/>
  <c r="G72" i="18"/>
  <c r="I72" i="18"/>
  <c r="K72" i="18"/>
  <c r="G74" i="18"/>
  <c r="I74" i="18"/>
  <c r="K74" i="18"/>
  <c r="G76" i="18"/>
  <c r="I76" i="18"/>
  <c r="K76" i="18"/>
  <c r="G78" i="18"/>
  <c r="I78" i="18"/>
  <c r="K78" i="18"/>
  <c r="G80" i="18"/>
  <c r="I80" i="18"/>
  <c r="K80" i="18"/>
  <c r="G82" i="18"/>
  <c r="I82" i="18"/>
  <c r="K82" i="18"/>
  <c r="G84" i="18"/>
  <c r="I84" i="18"/>
  <c r="K84" i="18"/>
  <c r="G86" i="18"/>
  <c r="I86" i="18"/>
  <c r="K86" i="18"/>
  <c r="G88" i="18"/>
  <c r="I88" i="18"/>
  <c r="K88" i="18"/>
  <c r="D93" i="11"/>
  <c r="BC90" i="11"/>
  <c r="AN6" i="17"/>
  <c r="O26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D88" i="11"/>
  <c r="BC85" i="11"/>
  <c r="AN6" i="16"/>
  <c r="O25" i="11" s="1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29" i="16"/>
  <c r="I29" i="16"/>
  <c r="K29" i="16"/>
  <c r="G31" i="16"/>
  <c r="I31" i="16"/>
  <c r="K31" i="16"/>
  <c r="G33" i="16"/>
  <c r="I33" i="16"/>
  <c r="K33" i="16"/>
  <c r="G35" i="16"/>
  <c r="I35" i="16"/>
  <c r="K35" i="16"/>
  <c r="G37" i="16"/>
  <c r="I37" i="16"/>
  <c r="K37" i="16"/>
  <c r="G39" i="16"/>
  <c r="I39" i="16"/>
  <c r="K39" i="16"/>
  <c r="G41" i="16"/>
  <c r="I41" i="16"/>
  <c r="K41" i="16"/>
  <c r="G43" i="16"/>
  <c r="I43" i="16"/>
  <c r="K43" i="16"/>
  <c r="G45" i="16"/>
  <c r="I45" i="16"/>
  <c r="K45" i="16"/>
  <c r="G47" i="16"/>
  <c r="I47" i="16"/>
  <c r="K47" i="16"/>
  <c r="G49" i="16"/>
  <c r="I49" i="16"/>
  <c r="K49" i="16"/>
  <c r="G51" i="16"/>
  <c r="I51" i="16"/>
  <c r="K51" i="16"/>
  <c r="G53" i="16"/>
  <c r="I53" i="16"/>
  <c r="K53" i="16"/>
  <c r="G55" i="16"/>
  <c r="I55" i="16"/>
  <c r="K55" i="16"/>
  <c r="G57" i="16"/>
  <c r="I57" i="16"/>
  <c r="K57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4" i="16"/>
  <c r="I74" i="16"/>
  <c r="K74" i="16"/>
  <c r="G76" i="16"/>
  <c r="I76" i="16"/>
  <c r="K76" i="16"/>
  <c r="G78" i="16"/>
  <c r="I78" i="16"/>
  <c r="K78" i="16"/>
  <c r="G80" i="16"/>
  <c r="I80" i="16"/>
  <c r="K80" i="16"/>
  <c r="G82" i="16"/>
  <c r="I82" i="16"/>
  <c r="K82" i="16"/>
  <c r="G84" i="16"/>
  <c r="I84" i="16"/>
  <c r="K84" i="16"/>
  <c r="G86" i="16"/>
  <c r="I86" i="16"/>
  <c r="K86" i="16"/>
  <c r="G88" i="16"/>
  <c r="I88" i="16"/>
  <c r="K88" i="16"/>
  <c r="G90" i="16"/>
  <c r="I90" i="16"/>
  <c r="K90" i="16"/>
  <c r="G92" i="16"/>
  <c r="I92" i="16"/>
  <c r="K92" i="16"/>
  <c r="G94" i="16"/>
  <c r="I94" i="16"/>
  <c r="K94" i="16"/>
  <c r="G96" i="16"/>
  <c r="I96" i="16"/>
  <c r="K96" i="16"/>
  <c r="G98" i="16"/>
  <c r="I98" i="16"/>
  <c r="K98" i="16"/>
  <c r="G100" i="16"/>
  <c r="I100" i="16"/>
  <c r="K100" i="16"/>
  <c r="G102" i="16"/>
  <c r="I102" i="16"/>
  <c r="K102" i="16"/>
  <c r="G104" i="16"/>
  <c r="I104" i="16"/>
  <c r="K104" i="16"/>
  <c r="G106" i="16"/>
  <c r="I106" i="16"/>
  <c r="K106" i="16"/>
  <c r="G108" i="16"/>
  <c r="I108" i="16"/>
  <c r="K108" i="16"/>
  <c r="G110" i="16"/>
  <c r="I110" i="16"/>
  <c r="K110" i="16"/>
  <c r="G112" i="16"/>
  <c r="I112" i="16"/>
  <c r="K112" i="16"/>
  <c r="G114" i="16"/>
  <c r="I114" i="16"/>
  <c r="K114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D83" i="11"/>
  <c r="H76" i="11"/>
  <c r="BC73" i="11"/>
  <c r="AN6" i="15"/>
  <c r="O24" i="11" s="1"/>
  <c r="BA65" i="15"/>
  <c r="BA35" i="15"/>
  <c r="BA31" i="15"/>
  <c r="BA26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G9" i="15"/>
  <c r="I9" i="15"/>
  <c r="K9" i="15"/>
  <c r="G23" i="15"/>
  <c r="I23" i="15"/>
  <c r="K23" i="15"/>
  <c r="G25" i="15"/>
  <c r="I25" i="15"/>
  <c r="K25" i="15"/>
  <c r="G28" i="15"/>
  <c r="I28" i="15"/>
  <c r="K28" i="15"/>
  <c r="G30" i="15"/>
  <c r="I30" i="15"/>
  <c r="K30" i="15"/>
  <c r="G34" i="15"/>
  <c r="F33" i="15" s="1"/>
  <c r="J42" i="1" s="1"/>
  <c r="I34" i="15"/>
  <c r="I33" i="15" s="1"/>
  <c r="K34" i="15"/>
  <c r="K33" i="15" s="1"/>
  <c r="G38" i="15"/>
  <c r="F37" i="15" s="1"/>
  <c r="H77" i="11" s="1"/>
  <c r="I38" i="15"/>
  <c r="I37" i="15" s="1"/>
  <c r="K38" i="15"/>
  <c r="K37" i="15" s="1"/>
  <c r="G41" i="15"/>
  <c r="I41" i="15"/>
  <c r="I40" i="15" s="1"/>
  <c r="K41" i="15"/>
  <c r="G43" i="15"/>
  <c r="I43" i="15"/>
  <c r="K43" i="15"/>
  <c r="G46" i="15"/>
  <c r="F45" i="15" s="1"/>
  <c r="J49" i="1" s="1"/>
  <c r="I46" i="15"/>
  <c r="I45" i="15" s="1"/>
  <c r="K46" i="15"/>
  <c r="K45" i="15" s="1"/>
  <c r="G49" i="15"/>
  <c r="I49" i="15"/>
  <c r="K49" i="15"/>
  <c r="G51" i="15"/>
  <c r="I51" i="15"/>
  <c r="K51" i="15"/>
  <c r="G53" i="15"/>
  <c r="I53" i="15"/>
  <c r="K53" i="15"/>
  <c r="G55" i="15"/>
  <c r="I55" i="15"/>
  <c r="K55" i="15"/>
  <c r="G57" i="15"/>
  <c r="I57" i="15"/>
  <c r="K57" i="15"/>
  <c r="G59" i="15"/>
  <c r="I59" i="15"/>
  <c r="K59" i="15"/>
  <c r="G61" i="15"/>
  <c r="I61" i="15"/>
  <c r="K61" i="15"/>
  <c r="G64" i="15"/>
  <c r="I64" i="15"/>
  <c r="I63" i="15" s="1"/>
  <c r="K64" i="15"/>
  <c r="G67" i="15"/>
  <c r="I67" i="15"/>
  <c r="K67" i="15"/>
  <c r="G70" i="15"/>
  <c r="F69" i="15" s="1"/>
  <c r="J55" i="1" s="1"/>
  <c r="I70" i="15"/>
  <c r="I69" i="15" s="1"/>
  <c r="K70" i="15"/>
  <c r="K69" i="15" s="1"/>
  <c r="D71" i="11"/>
  <c r="BC68" i="11"/>
  <c r="AN6" i="14"/>
  <c r="O23" i="11" s="1"/>
  <c r="BA85" i="14"/>
  <c r="BA52" i="14"/>
  <c r="BA49" i="14"/>
  <c r="BA38" i="14"/>
  <c r="BA27" i="14"/>
  <c r="BA16" i="14"/>
  <c r="G9" i="14"/>
  <c r="I9" i="14"/>
  <c r="K9" i="14"/>
  <c r="G11" i="14"/>
  <c r="I11" i="14"/>
  <c r="K11" i="14"/>
  <c r="G13" i="14"/>
  <c r="I13" i="14"/>
  <c r="K13" i="14"/>
  <c r="G15" i="14"/>
  <c r="I15" i="14"/>
  <c r="K15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9" i="14"/>
  <c r="I29" i="14"/>
  <c r="K29" i="14"/>
  <c r="G31" i="14"/>
  <c r="I31" i="14"/>
  <c r="K31" i="14"/>
  <c r="G33" i="14"/>
  <c r="I33" i="14"/>
  <c r="K33" i="14"/>
  <c r="G35" i="14"/>
  <c r="I35" i="14"/>
  <c r="K35" i="14"/>
  <c r="G37" i="14"/>
  <c r="I37" i="14"/>
  <c r="K37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1" i="14"/>
  <c r="I51" i="14"/>
  <c r="K51" i="14"/>
  <c r="G54" i="14"/>
  <c r="I54" i="14"/>
  <c r="K54" i="14"/>
  <c r="G56" i="14"/>
  <c r="I56" i="14"/>
  <c r="K56" i="14"/>
  <c r="G58" i="14"/>
  <c r="I58" i="14"/>
  <c r="K58" i="14"/>
  <c r="G60" i="14"/>
  <c r="I60" i="14"/>
  <c r="K60" i="14"/>
  <c r="G62" i="14"/>
  <c r="I62" i="14"/>
  <c r="K62" i="14"/>
  <c r="G64" i="14"/>
  <c r="I64" i="14"/>
  <c r="K64" i="14"/>
  <c r="G66" i="14"/>
  <c r="I66" i="14"/>
  <c r="K66" i="14"/>
  <c r="G68" i="14"/>
  <c r="I68" i="14"/>
  <c r="K68" i="14"/>
  <c r="G70" i="14"/>
  <c r="I70" i="14"/>
  <c r="K70" i="14"/>
  <c r="G72" i="14"/>
  <c r="I72" i="14"/>
  <c r="K72" i="14"/>
  <c r="G74" i="14"/>
  <c r="I74" i="14"/>
  <c r="K74" i="14"/>
  <c r="G76" i="14"/>
  <c r="I76" i="14"/>
  <c r="K76" i="14"/>
  <c r="G78" i="14"/>
  <c r="I78" i="14"/>
  <c r="K78" i="14"/>
  <c r="G80" i="14"/>
  <c r="I80" i="14"/>
  <c r="K80" i="14"/>
  <c r="G82" i="14"/>
  <c r="I82" i="14"/>
  <c r="K82" i="14"/>
  <c r="G84" i="14"/>
  <c r="I84" i="14"/>
  <c r="K84" i="14"/>
  <c r="G87" i="14"/>
  <c r="I87" i="14"/>
  <c r="K87" i="14"/>
  <c r="G89" i="14"/>
  <c r="I89" i="14"/>
  <c r="K89" i="14"/>
  <c r="G91" i="14"/>
  <c r="I91" i="14"/>
  <c r="K91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D66" i="11"/>
  <c r="BC60" i="11"/>
  <c r="AN6" i="13"/>
  <c r="O22" i="11" s="1"/>
  <c r="BA70" i="13"/>
  <c r="BA26" i="13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8" i="13"/>
  <c r="I28" i="13"/>
  <c r="K28" i="13"/>
  <c r="G30" i="13"/>
  <c r="I30" i="13"/>
  <c r="K30" i="13"/>
  <c r="G32" i="13"/>
  <c r="I32" i="13"/>
  <c r="K32" i="13"/>
  <c r="G34" i="13"/>
  <c r="I34" i="13"/>
  <c r="K34" i="13"/>
  <c r="G36" i="13"/>
  <c r="I36" i="13"/>
  <c r="K36" i="13"/>
  <c r="G38" i="13"/>
  <c r="I38" i="13"/>
  <c r="K38" i="13"/>
  <c r="G40" i="13"/>
  <c r="I40" i="13"/>
  <c r="K40" i="13"/>
  <c r="G42" i="13"/>
  <c r="I42" i="13"/>
  <c r="K42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2" i="13"/>
  <c r="I72" i="13"/>
  <c r="K72" i="13"/>
  <c r="G74" i="13"/>
  <c r="I74" i="13"/>
  <c r="K74" i="13"/>
  <c r="G76" i="13"/>
  <c r="I76" i="13"/>
  <c r="K76" i="13"/>
  <c r="G78" i="13"/>
  <c r="I78" i="13"/>
  <c r="K78" i="13"/>
  <c r="G80" i="13"/>
  <c r="I80" i="13"/>
  <c r="K80" i="13"/>
  <c r="G82" i="13"/>
  <c r="I82" i="13"/>
  <c r="K82" i="13"/>
  <c r="G84" i="13"/>
  <c r="I84" i="13"/>
  <c r="K84" i="13"/>
  <c r="G86" i="13"/>
  <c r="I86" i="13"/>
  <c r="K86" i="13"/>
  <c r="G88" i="13"/>
  <c r="I88" i="13"/>
  <c r="K88" i="13"/>
  <c r="G90" i="13"/>
  <c r="I90" i="13"/>
  <c r="K90" i="13"/>
  <c r="G92" i="13"/>
  <c r="I92" i="13"/>
  <c r="K92" i="13"/>
  <c r="G94" i="13"/>
  <c r="I94" i="13"/>
  <c r="K94" i="13"/>
  <c r="G96" i="13"/>
  <c r="I96" i="13"/>
  <c r="K96" i="13"/>
  <c r="G98" i="13"/>
  <c r="I98" i="13"/>
  <c r="K98" i="13"/>
  <c r="G100" i="13"/>
  <c r="I100" i="13"/>
  <c r="K100" i="13"/>
  <c r="G103" i="13"/>
  <c r="I103" i="13"/>
  <c r="K103" i="13"/>
  <c r="G105" i="13"/>
  <c r="I105" i="13"/>
  <c r="K105" i="13"/>
  <c r="G107" i="13"/>
  <c r="I107" i="13"/>
  <c r="K107" i="13"/>
  <c r="G109" i="13"/>
  <c r="I109" i="13"/>
  <c r="K109" i="13"/>
  <c r="G111" i="13"/>
  <c r="I111" i="13"/>
  <c r="K111" i="13"/>
  <c r="G113" i="13"/>
  <c r="I113" i="13"/>
  <c r="K113" i="13"/>
  <c r="G115" i="13"/>
  <c r="I115" i="13"/>
  <c r="K115" i="13"/>
  <c r="G117" i="13"/>
  <c r="I117" i="13"/>
  <c r="K117" i="13"/>
  <c r="G119" i="13"/>
  <c r="I119" i="13"/>
  <c r="K119" i="13"/>
  <c r="G121" i="13"/>
  <c r="I121" i="13"/>
  <c r="K121" i="13"/>
  <c r="G123" i="13"/>
  <c r="I123" i="13"/>
  <c r="K123" i="13"/>
  <c r="G125" i="13"/>
  <c r="I125" i="13"/>
  <c r="K125" i="13"/>
  <c r="G127" i="13"/>
  <c r="I127" i="13"/>
  <c r="K127" i="13"/>
  <c r="G129" i="13"/>
  <c r="I129" i="13"/>
  <c r="K129" i="13"/>
  <c r="G132" i="13"/>
  <c r="I132" i="13"/>
  <c r="K132" i="13"/>
  <c r="K131" i="13" s="1"/>
  <c r="G134" i="13"/>
  <c r="I134" i="13"/>
  <c r="K134" i="13"/>
  <c r="D58" i="11"/>
  <c r="BC30" i="11"/>
  <c r="AN6" i="12"/>
  <c r="O21" i="11" s="1"/>
  <c r="G9" i="12"/>
  <c r="I9" i="12"/>
  <c r="K9" i="12"/>
  <c r="G11" i="12"/>
  <c r="I11" i="12"/>
  <c r="K11" i="12"/>
  <c r="G13" i="12"/>
  <c r="I13" i="12"/>
  <c r="K13" i="12"/>
  <c r="G15" i="12"/>
  <c r="I15" i="12"/>
  <c r="K15" i="12"/>
  <c r="G17" i="12"/>
  <c r="I17" i="12"/>
  <c r="K17" i="12"/>
  <c r="G20" i="12"/>
  <c r="I20" i="12"/>
  <c r="K20" i="12"/>
  <c r="G23" i="12"/>
  <c r="I23" i="12"/>
  <c r="K23" i="12"/>
  <c r="G27" i="12"/>
  <c r="I27" i="12"/>
  <c r="K27" i="12"/>
  <c r="G33" i="12"/>
  <c r="I33" i="12"/>
  <c r="K33" i="12"/>
  <c r="G35" i="12"/>
  <c r="I35" i="12"/>
  <c r="K35" i="12"/>
  <c r="G40" i="12"/>
  <c r="I40" i="12"/>
  <c r="K40" i="12"/>
  <c r="G44" i="12"/>
  <c r="I44" i="12"/>
  <c r="K44" i="12"/>
  <c r="G46" i="12"/>
  <c r="I46" i="12"/>
  <c r="K46" i="12"/>
  <c r="G48" i="12"/>
  <c r="I48" i="12"/>
  <c r="K48" i="12"/>
  <c r="G51" i="12"/>
  <c r="I51" i="12"/>
  <c r="K51" i="12"/>
  <c r="G53" i="12"/>
  <c r="I53" i="12"/>
  <c r="K53" i="12"/>
  <c r="G55" i="12"/>
  <c r="I55" i="12"/>
  <c r="K55" i="12"/>
  <c r="G57" i="12"/>
  <c r="I57" i="12"/>
  <c r="K57" i="12"/>
  <c r="G59" i="12"/>
  <c r="I59" i="12"/>
  <c r="K59" i="12"/>
  <c r="G62" i="12"/>
  <c r="I62" i="12"/>
  <c r="K62" i="12"/>
  <c r="G64" i="12"/>
  <c r="I64" i="12"/>
  <c r="K64" i="12"/>
  <c r="G66" i="12"/>
  <c r="I66" i="12"/>
  <c r="K66" i="12"/>
  <c r="G69" i="12"/>
  <c r="I69" i="12"/>
  <c r="K69" i="12"/>
  <c r="G72" i="12"/>
  <c r="I72" i="12"/>
  <c r="K72" i="12"/>
  <c r="G75" i="12"/>
  <c r="I75" i="12"/>
  <c r="K75" i="12"/>
  <c r="G78" i="12"/>
  <c r="I78" i="12"/>
  <c r="K78" i="12"/>
  <c r="G81" i="12"/>
  <c r="I81" i="12"/>
  <c r="K81" i="12"/>
  <c r="G84" i="12"/>
  <c r="I84" i="12"/>
  <c r="K84" i="12"/>
  <c r="G87" i="12"/>
  <c r="I87" i="12"/>
  <c r="K87" i="12"/>
  <c r="G90" i="12"/>
  <c r="I90" i="12"/>
  <c r="K90" i="12"/>
  <c r="G93" i="12"/>
  <c r="I93" i="12"/>
  <c r="K93" i="12"/>
  <c r="G95" i="12"/>
  <c r="I95" i="12"/>
  <c r="K95" i="12"/>
  <c r="G97" i="12"/>
  <c r="I97" i="12"/>
  <c r="K97" i="12"/>
  <c r="G99" i="12"/>
  <c r="I99" i="12"/>
  <c r="K99" i="12"/>
  <c r="G101" i="12"/>
  <c r="I101" i="12"/>
  <c r="K101" i="12"/>
  <c r="G103" i="12"/>
  <c r="I103" i="12"/>
  <c r="K103" i="12"/>
  <c r="G105" i="12"/>
  <c r="I105" i="12"/>
  <c r="K105" i="12"/>
  <c r="G107" i="12"/>
  <c r="I107" i="12"/>
  <c r="K107" i="12"/>
  <c r="G110" i="12"/>
  <c r="I110" i="12"/>
  <c r="K110" i="12"/>
  <c r="G112" i="12"/>
  <c r="I112" i="12"/>
  <c r="K112" i="12"/>
  <c r="G115" i="12"/>
  <c r="I115" i="12"/>
  <c r="K115" i="12"/>
  <c r="G117" i="12"/>
  <c r="I117" i="12"/>
  <c r="K117" i="12"/>
  <c r="G120" i="12"/>
  <c r="I120" i="12"/>
  <c r="K120" i="12"/>
  <c r="G122" i="12"/>
  <c r="I122" i="12"/>
  <c r="K122" i="12"/>
  <c r="G124" i="12"/>
  <c r="I124" i="12"/>
  <c r="K124" i="12"/>
  <c r="G127" i="12"/>
  <c r="I127" i="12"/>
  <c r="K127" i="12"/>
  <c r="G130" i="12"/>
  <c r="I130" i="12"/>
  <c r="K130" i="12"/>
  <c r="G133" i="12"/>
  <c r="I133" i="12"/>
  <c r="K133" i="12"/>
  <c r="G136" i="12"/>
  <c r="I136" i="12"/>
  <c r="K136" i="12"/>
  <c r="G139" i="12"/>
  <c r="I139" i="12"/>
  <c r="K139" i="12"/>
  <c r="G142" i="12"/>
  <c r="I142" i="12"/>
  <c r="K142" i="12"/>
  <c r="G144" i="12"/>
  <c r="I144" i="12"/>
  <c r="K144" i="12"/>
  <c r="G146" i="12"/>
  <c r="I146" i="12"/>
  <c r="K146" i="12"/>
  <c r="G148" i="12"/>
  <c r="I148" i="12"/>
  <c r="K148" i="12"/>
  <c r="G151" i="12"/>
  <c r="I151" i="12"/>
  <c r="K151" i="12"/>
  <c r="G153" i="12"/>
  <c r="I153" i="12"/>
  <c r="K153" i="12"/>
  <c r="G155" i="12"/>
  <c r="I155" i="12"/>
  <c r="K155" i="12"/>
  <c r="G158" i="12"/>
  <c r="I158" i="12"/>
  <c r="K158" i="12"/>
  <c r="G162" i="12"/>
  <c r="I162" i="12"/>
  <c r="K162" i="12"/>
  <c r="G165" i="12"/>
  <c r="I165" i="12"/>
  <c r="K165" i="12"/>
  <c r="G167" i="12"/>
  <c r="I167" i="12"/>
  <c r="K167" i="12"/>
  <c r="G169" i="12"/>
  <c r="I169" i="12"/>
  <c r="K169" i="12"/>
  <c r="G172" i="12"/>
  <c r="I172" i="12"/>
  <c r="K172" i="12"/>
  <c r="G174" i="12"/>
  <c r="I174" i="12"/>
  <c r="K174" i="12"/>
  <c r="G177" i="12"/>
  <c r="I177" i="12"/>
  <c r="K177" i="12"/>
  <c r="G179" i="12"/>
  <c r="I179" i="12"/>
  <c r="K179" i="12"/>
  <c r="G181" i="12"/>
  <c r="I181" i="12"/>
  <c r="K181" i="12"/>
  <c r="G183" i="12"/>
  <c r="I183" i="12"/>
  <c r="K183" i="12"/>
  <c r="G186" i="12"/>
  <c r="I186" i="12"/>
  <c r="K186" i="12"/>
  <c r="G189" i="12"/>
  <c r="I189" i="12"/>
  <c r="K189" i="12"/>
  <c r="G192" i="12"/>
  <c r="I192" i="12"/>
  <c r="K192" i="12"/>
  <c r="G194" i="12"/>
  <c r="I194" i="12"/>
  <c r="K194" i="12"/>
  <c r="G196" i="12"/>
  <c r="I196" i="12"/>
  <c r="K196" i="12"/>
  <c r="G198" i="12"/>
  <c r="I198" i="12"/>
  <c r="K198" i="12"/>
  <c r="G200" i="12"/>
  <c r="I200" i="12"/>
  <c r="K200" i="12"/>
  <c r="G202" i="12"/>
  <c r="I202" i="12"/>
  <c r="K202" i="12"/>
  <c r="G204" i="12"/>
  <c r="I204" i="12"/>
  <c r="K204" i="12"/>
  <c r="G206" i="12"/>
  <c r="I206" i="12"/>
  <c r="K206" i="12"/>
  <c r="G208" i="12"/>
  <c r="I208" i="12"/>
  <c r="K208" i="12"/>
  <c r="G212" i="12"/>
  <c r="I212" i="12"/>
  <c r="K212" i="12"/>
  <c r="G214" i="12"/>
  <c r="I214" i="12"/>
  <c r="K214" i="12"/>
  <c r="G216" i="12"/>
  <c r="I216" i="12"/>
  <c r="K216" i="12"/>
  <c r="G218" i="12"/>
  <c r="I218" i="12"/>
  <c r="K218" i="12"/>
  <c r="G222" i="12"/>
  <c r="I222" i="12"/>
  <c r="K222" i="12"/>
  <c r="G224" i="12"/>
  <c r="I224" i="12"/>
  <c r="K224" i="12"/>
  <c r="G226" i="12"/>
  <c r="I226" i="12"/>
  <c r="K226" i="12"/>
  <c r="G228" i="12"/>
  <c r="I228" i="12"/>
  <c r="K228" i="12"/>
  <c r="G230" i="12"/>
  <c r="I230" i="12"/>
  <c r="K230" i="12"/>
  <c r="G233" i="12"/>
  <c r="F232" i="12" s="1"/>
  <c r="I233" i="12"/>
  <c r="I232" i="12" s="1"/>
  <c r="K233" i="12"/>
  <c r="K232" i="12" s="1"/>
  <c r="G236" i="12"/>
  <c r="I236" i="12"/>
  <c r="K236" i="12"/>
  <c r="G239" i="12"/>
  <c r="I239" i="12"/>
  <c r="K239" i="12"/>
  <c r="G241" i="12"/>
  <c r="I241" i="12"/>
  <c r="K241" i="12"/>
  <c r="G244" i="12"/>
  <c r="I244" i="12"/>
  <c r="K244" i="12"/>
  <c r="G247" i="12"/>
  <c r="I247" i="12"/>
  <c r="K247" i="12"/>
  <c r="G250" i="12"/>
  <c r="I250" i="12"/>
  <c r="K250" i="12"/>
  <c r="G253" i="12"/>
  <c r="I253" i="12"/>
  <c r="K253" i="12"/>
  <c r="G255" i="12"/>
  <c r="I255" i="12"/>
  <c r="K255" i="12"/>
  <c r="G257" i="12"/>
  <c r="I257" i="12"/>
  <c r="K257" i="12"/>
  <c r="G259" i="12"/>
  <c r="I259" i="12"/>
  <c r="K259" i="12"/>
  <c r="G261" i="12"/>
  <c r="I261" i="12"/>
  <c r="K261" i="12"/>
  <c r="G264" i="12"/>
  <c r="I264" i="12"/>
  <c r="K264" i="12"/>
  <c r="G267" i="12"/>
  <c r="I267" i="12"/>
  <c r="K267" i="12"/>
  <c r="G270" i="12"/>
  <c r="I270" i="12"/>
  <c r="K270" i="12"/>
  <c r="G272" i="12"/>
  <c r="I272" i="12"/>
  <c r="K272" i="12"/>
  <c r="G274" i="12"/>
  <c r="I274" i="12"/>
  <c r="K274" i="12"/>
  <c r="G276" i="12"/>
  <c r="I276" i="12"/>
  <c r="K276" i="12"/>
  <c r="G278" i="12"/>
  <c r="I278" i="12"/>
  <c r="K278" i="12"/>
  <c r="G280" i="12"/>
  <c r="I280" i="12"/>
  <c r="K280" i="12"/>
  <c r="G282" i="12"/>
  <c r="I282" i="12"/>
  <c r="K282" i="12"/>
  <c r="G284" i="12"/>
  <c r="I284" i="12"/>
  <c r="K284" i="12"/>
  <c r="G287" i="12"/>
  <c r="I287" i="12"/>
  <c r="K287" i="12"/>
  <c r="G289" i="12"/>
  <c r="I289" i="12"/>
  <c r="K289" i="12"/>
  <c r="G291" i="12"/>
  <c r="I291" i="12"/>
  <c r="K291" i="12"/>
  <c r="G293" i="12"/>
  <c r="I293" i="12"/>
  <c r="K293" i="12"/>
  <c r="G295" i="12"/>
  <c r="I295" i="12"/>
  <c r="K295" i="12"/>
  <c r="G297" i="12"/>
  <c r="I297" i="12"/>
  <c r="K297" i="12"/>
  <c r="G300" i="12"/>
  <c r="I300" i="12"/>
  <c r="K300" i="12"/>
  <c r="G303" i="12"/>
  <c r="I303" i="12"/>
  <c r="K303" i="12"/>
  <c r="G306" i="12"/>
  <c r="I306" i="12"/>
  <c r="K306" i="12"/>
  <c r="G308" i="12"/>
  <c r="I308" i="12"/>
  <c r="K308" i="12"/>
  <c r="G310" i="12"/>
  <c r="I310" i="12"/>
  <c r="K310" i="12"/>
  <c r="G312" i="12"/>
  <c r="I312" i="12"/>
  <c r="K312" i="12"/>
  <c r="G314" i="12"/>
  <c r="I314" i="12"/>
  <c r="K314" i="12"/>
  <c r="G316" i="12"/>
  <c r="I316" i="12"/>
  <c r="K316" i="12"/>
  <c r="G319" i="12"/>
  <c r="I319" i="12"/>
  <c r="K319" i="12"/>
  <c r="G321" i="12"/>
  <c r="I321" i="12"/>
  <c r="K321" i="12"/>
  <c r="G323" i="12"/>
  <c r="I323" i="12"/>
  <c r="K323" i="12"/>
  <c r="G325" i="12"/>
  <c r="I325" i="12"/>
  <c r="K325" i="12"/>
  <c r="G327" i="12"/>
  <c r="I327" i="12"/>
  <c r="K327" i="12"/>
  <c r="G330" i="12"/>
  <c r="I330" i="12"/>
  <c r="K330" i="12"/>
  <c r="G333" i="12"/>
  <c r="I333" i="12"/>
  <c r="K333" i="12"/>
  <c r="G335" i="12"/>
  <c r="I335" i="12"/>
  <c r="K335" i="12"/>
  <c r="G338" i="12"/>
  <c r="I338" i="12"/>
  <c r="K338" i="12"/>
  <c r="G341" i="12"/>
  <c r="I341" i="12"/>
  <c r="K341" i="12"/>
  <c r="G344" i="12"/>
  <c r="I344" i="12"/>
  <c r="K344" i="12"/>
  <c r="G347" i="12"/>
  <c r="I347" i="12"/>
  <c r="K347" i="12"/>
  <c r="G350" i="12"/>
  <c r="I350" i="12"/>
  <c r="K350" i="12"/>
  <c r="G354" i="12"/>
  <c r="I354" i="12"/>
  <c r="K354" i="12"/>
  <c r="G357" i="12"/>
  <c r="I357" i="12"/>
  <c r="K357" i="12"/>
  <c r="G360" i="12"/>
  <c r="I360" i="12"/>
  <c r="K360" i="12"/>
  <c r="G362" i="12"/>
  <c r="I362" i="12"/>
  <c r="K362" i="12"/>
  <c r="G365" i="12"/>
  <c r="I365" i="12"/>
  <c r="K365" i="12"/>
  <c r="G368" i="12"/>
  <c r="I368" i="12"/>
  <c r="K368" i="12"/>
  <c r="G371" i="12"/>
  <c r="I371" i="12"/>
  <c r="K371" i="12"/>
  <c r="G374" i="12"/>
  <c r="I374" i="12"/>
  <c r="K374" i="12"/>
  <c r="G377" i="12"/>
  <c r="I377" i="12"/>
  <c r="K377" i="12"/>
  <c r="G380" i="12"/>
  <c r="I380" i="12"/>
  <c r="K380" i="12"/>
  <c r="G383" i="12"/>
  <c r="I383" i="12"/>
  <c r="K383" i="12"/>
  <c r="G387" i="12"/>
  <c r="F386" i="12" s="1"/>
  <c r="I387" i="12"/>
  <c r="I386" i="12" s="1"/>
  <c r="K387" i="12"/>
  <c r="K386" i="12" s="1"/>
  <c r="G390" i="12"/>
  <c r="F389" i="12" s="1"/>
  <c r="I390" i="12"/>
  <c r="I389" i="12" s="1"/>
  <c r="K390" i="12"/>
  <c r="K389" i="12" s="1"/>
  <c r="G393" i="12"/>
  <c r="I393" i="12"/>
  <c r="K393" i="12"/>
  <c r="G395" i="12"/>
  <c r="I395" i="12"/>
  <c r="K395" i="12"/>
  <c r="G397" i="12"/>
  <c r="I397" i="12"/>
  <c r="K397" i="12"/>
  <c r="G399" i="12"/>
  <c r="I399" i="12"/>
  <c r="K399" i="12"/>
  <c r="G401" i="12"/>
  <c r="I401" i="12"/>
  <c r="K401" i="12"/>
  <c r="G403" i="12"/>
  <c r="I403" i="12"/>
  <c r="K403" i="12"/>
  <c r="G405" i="12"/>
  <c r="I405" i="12"/>
  <c r="K405" i="12"/>
  <c r="G407" i="12"/>
  <c r="I407" i="12"/>
  <c r="K407" i="12"/>
  <c r="G409" i="12"/>
  <c r="I409" i="12"/>
  <c r="K409" i="12"/>
  <c r="G412" i="12"/>
  <c r="I412" i="12"/>
  <c r="K412" i="12"/>
  <c r="G415" i="12"/>
  <c r="I415" i="12"/>
  <c r="K415" i="12"/>
  <c r="G417" i="12"/>
  <c r="I417" i="12"/>
  <c r="K417" i="12"/>
  <c r="G421" i="12"/>
  <c r="I421" i="12"/>
  <c r="K421" i="12"/>
  <c r="G423" i="12"/>
  <c r="I423" i="12"/>
  <c r="K423" i="12"/>
  <c r="G425" i="12"/>
  <c r="I425" i="12"/>
  <c r="K425" i="12"/>
  <c r="G428" i="12"/>
  <c r="I428" i="12"/>
  <c r="K428" i="12"/>
  <c r="G432" i="12"/>
  <c r="I432" i="12"/>
  <c r="K432" i="12"/>
  <c r="G434" i="12"/>
  <c r="I434" i="12"/>
  <c r="K434" i="12"/>
  <c r="G436" i="12"/>
  <c r="I436" i="12"/>
  <c r="K436" i="12"/>
  <c r="G439" i="12"/>
  <c r="I439" i="12"/>
  <c r="K439" i="12"/>
  <c r="G441" i="12"/>
  <c r="I441" i="12"/>
  <c r="K441" i="12"/>
  <c r="G444" i="12"/>
  <c r="I444" i="12"/>
  <c r="K444" i="12"/>
  <c r="G447" i="12"/>
  <c r="I447" i="12"/>
  <c r="K447" i="12"/>
  <c r="G451" i="12"/>
  <c r="I451" i="12"/>
  <c r="K451" i="12"/>
  <c r="G453" i="12"/>
  <c r="I453" i="12"/>
  <c r="K453" i="12"/>
  <c r="G456" i="12"/>
  <c r="I456" i="12"/>
  <c r="K456" i="12"/>
  <c r="G460" i="12"/>
  <c r="I460" i="12"/>
  <c r="K460" i="12"/>
  <c r="G462" i="12"/>
  <c r="I462" i="12"/>
  <c r="K462" i="12"/>
  <c r="G464" i="12"/>
  <c r="I464" i="12"/>
  <c r="K464" i="12"/>
  <c r="G466" i="12"/>
  <c r="I466" i="12"/>
  <c r="K466" i="12"/>
  <c r="G469" i="12"/>
  <c r="I469" i="12"/>
  <c r="K469" i="12"/>
  <c r="G471" i="12"/>
  <c r="I471" i="12"/>
  <c r="K471" i="12"/>
  <c r="G473" i="12"/>
  <c r="I473" i="12"/>
  <c r="K473" i="12"/>
  <c r="G475" i="12"/>
  <c r="I475" i="12"/>
  <c r="K475" i="12"/>
  <c r="G477" i="12"/>
  <c r="I477" i="12"/>
  <c r="K477" i="12"/>
  <c r="G480" i="12"/>
  <c r="I480" i="12"/>
  <c r="K480" i="12"/>
  <c r="G483" i="12"/>
  <c r="I483" i="12"/>
  <c r="I482" i="12" s="1"/>
  <c r="K483" i="12"/>
  <c r="G485" i="12"/>
  <c r="I485" i="12"/>
  <c r="K485" i="12"/>
  <c r="G488" i="12"/>
  <c r="I488" i="12"/>
  <c r="K488" i="12"/>
  <c r="G490" i="12"/>
  <c r="I490" i="12"/>
  <c r="K490" i="12"/>
  <c r="G492" i="12"/>
  <c r="I492" i="12"/>
  <c r="K492" i="12"/>
  <c r="G495" i="12"/>
  <c r="I495" i="12"/>
  <c r="K495" i="12"/>
  <c r="G497" i="12"/>
  <c r="I497" i="12"/>
  <c r="K497" i="12"/>
  <c r="G500" i="12"/>
  <c r="F499" i="12" s="1"/>
  <c r="I500" i="12"/>
  <c r="I499" i="12" s="1"/>
  <c r="K500" i="12"/>
  <c r="K499" i="12" s="1"/>
  <c r="G503" i="12"/>
  <c r="F502" i="12" s="1"/>
  <c r="I503" i="12"/>
  <c r="I502" i="12" s="1"/>
  <c r="K503" i="12"/>
  <c r="K502" i="12" s="1"/>
  <c r="G506" i="12"/>
  <c r="I506" i="12"/>
  <c r="K506" i="12"/>
  <c r="G508" i="12"/>
  <c r="I508" i="12"/>
  <c r="K508" i="12"/>
  <c r="G510" i="12"/>
  <c r="I510" i="12"/>
  <c r="K510" i="12"/>
  <c r="G512" i="12"/>
  <c r="I512" i="12"/>
  <c r="K512" i="12"/>
  <c r="G514" i="12"/>
  <c r="I514" i="12"/>
  <c r="K514" i="12"/>
  <c r="G516" i="12"/>
  <c r="I516" i="12"/>
  <c r="K516" i="12"/>
  <c r="G518" i="12"/>
  <c r="I518" i="12"/>
  <c r="K518" i="12"/>
  <c r="D28" i="11"/>
  <c r="B7" i="11"/>
  <c r="B6" i="11"/>
  <c r="C1" i="11"/>
  <c r="B1" i="11"/>
  <c r="B1" i="9"/>
  <c r="C1" i="9"/>
  <c r="B7" i="9"/>
  <c r="B6" i="9"/>
  <c r="K150" i="12" l="1"/>
  <c r="K450" i="12"/>
  <c r="AO6" i="17"/>
  <c r="P26" i="11" s="1"/>
  <c r="K482" i="12"/>
  <c r="K494" i="12"/>
  <c r="I494" i="12"/>
  <c r="K487" i="12"/>
  <c r="F450" i="12"/>
  <c r="J67" i="1" s="1"/>
  <c r="K235" i="12"/>
  <c r="F26" i="12"/>
  <c r="J41" i="1" s="1"/>
  <c r="J73" i="1"/>
  <c r="H55" i="11"/>
  <c r="F505" i="12"/>
  <c r="I431" i="12"/>
  <c r="F411" i="12"/>
  <c r="H56" i="11"/>
  <c r="J74" i="1"/>
  <c r="F494" i="12"/>
  <c r="I487" i="12"/>
  <c r="F482" i="12"/>
  <c r="F459" i="12"/>
  <c r="K459" i="12"/>
  <c r="I459" i="12"/>
  <c r="F431" i="12"/>
  <c r="I411" i="12"/>
  <c r="I392" i="12"/>
  <c r="K392" i="12"/>
  <c r="F392" i="12"/>
  <c r="J62" i="1"/>
  <c r="H45" i="11"/>
  <c r="I353" i="12"/>
  <c r="K353" i="12"/>
  <c r="I505" i="12"/>
  <c r="K505" i="12"/>
  <c r="F487" i="12"/>
  <c r="I450" i="12"/>
  <c r="K431" i="12"/>
  <c r="K411" i="12"/>
  <c r="J63" i="1"/>
  <c r="H46" i="11"/>
  <c r="F329" i="12"/>
  <c r="I329" i="12"/>
  <c r="H40" i="11"/>
  <c r="J56" i="1"/>
  <c r="AO6" i="12"/>
  <c r="P21" i="11" s="1"/>
  <c r="K249" i="12"/>
  <c r="I235" i="12"/>
  <c r="F171" i="12"/>
  <c r="I171" i="12"/>
  <c r="F157" i="12"/>
  <c r="I150" i="12"/>
  <c r="I109" i="12"/>
  <c r="K109" i="12"/>
  <c r="F109" i="12"/>
  <c r="I26" i="12"/>
  <c r="F8" i="12"/>
  <c r="K8" i="12"/>
  <c r="H33" i="11"/>
  <c r="K8" i="14"/>
  <c r="F8" i="14"/>
  <c r="AO6" i="14"/>
  <c r="P23" i="11" s="1"/>
  <c r="K48" i="15"/>
  <c r="F48" i="15"/>
  <c r="K8" i="15"/>
  <c r="F8" i="15"/>
  <c r="AO6" i="15"/>
  <c r="P24" i="11" s="1"/>
  <c r="H81" i="11"/>
  <c r="K8" i="16"/>
  <c r="F8" i="16"/>
  <c r="AO6" i="16"/>
  <c r="P25" i="11" s="1"/>
  <c r="K8" i="17"/>
  <c r="F8" i="17"/>
  <c r="I8" i="17"/>
  <c r="K8" i="18"/>
  <c r="F8" i="18"/>
  <c r="AO6" i="18"/>
  <c r="P27" i="11" s="1"/>
  <c r="J45" i="1"/>
  <c r="F353" i="12"/>
  <c r="K329" i="12"/>
  <c r="F249" i="12"/>
  <c r="I249" i="12"/>
  <c r="F235" i="12"/>
  <c r="I191" i="12"/>
  <c r="K191" i="12"/>
  <c r="F191" i="12"/>
  <c r="K171" i="12"/>
  <c r="K157" i="12"/>
  <c r="I157" i="12"/>
  <c r="F150" i="12"/>
  <c r="I43" i="12"/>
  <c r="K43" i="12"/>
  <c r="F43" i="12"/>
  <c r="K26" i="12"/>
  <c r="I8" i="12"/>
  <c r="I8" i="14"/>
  <c r="K63" i="15"/>
  <c r="F63" i="15"/>
  <c r="I48" i="15"/>
  <c r="K40" i="15"/>
  <c r="F40" i="15"/>
  <c r="I8" i="15"/>
  <c r="H79" i="11"/>
  <c r="I8" i="16"/>
  <c r="I8" i="18"/>
  <c r="AO6" i="13"/>
  <c r="P22" i="11" s="1"/>
  <c r="I131" i="13"/>
  <c r="K44" i="13"/>
  <c r="F44" i="13"/>
  <c r="F131" i="13"/>
  <c r="F8" i="13"/>
  <c r="K8" i="13"/>
  <c r="K102" i="13"/>
  <c r="I8" i="13"/>
  <c r="F102" i="13"/>
  <c r="I102" i="13"/>
  <c r="I44" i="13"/>
  <c r="H50" i="11" l="1"/>
  <c r="J48" i="1"/>
  <c r="H78" i="11"/>
  <c r="J43" i="1"/>
  <c r="H34" i="11"/>
  <c r="J57" i="1"/>
  <c r="H41" i="11"/>
  <c r="H42" i="11"/>
  <c r="J58" i="1"/>
  <c r="J61" i="1"/>
  <c r="H44" i="11"/>
  <c r="H92" i="11"/>
  <c r="H93" i="11" s="1"/>
  <c r="G151" i="17"/>
  <c r="H26" i="11" s="1"/>
  <c r="H70" i="11"/>
  <c r="H71" i="11" s="1"/>
  <c r="G103" i="14"/>
  <c r="H23" i="11" s="1"/>
  <c r="J36" i="1"/>
  <c r="H32" i="11"/>
  <c r="G522" i="12"/>
  <c r="H21" i="11" s="1"/>
  <c r="J39" i="1"/>
  <c r="J47" i="1"/>
  <c r="H35" i="11"/>
  <c r="J52" i="1"/>
  <c r="H37" i="11"/>
  <c r="J53" i="1"/>
  <c r="H38" i="11"/>
  <c r="J64" i="1"/>
  <c r="H47" i="11"/>
  <c r="J66" i="1"/>
  <c r="H49" i="11"/>
  <c r="J69" i="1"/>
  <c r="H52" i="11"/>
  <c r="H54" i="11"/>
  <c r="J72" i="1"/>
  <c r="J59" i="1"/>
  <c r="H82" i="11"/>
  <c r="J51" i="1"/>
  <c r="H36" i="11"/>
  <c r="J54" i="1"/>
  <c r="H39" i="11"/>
  <c r="H97" i="11"/>
  <c r="H98" i="11" s="1"/>
  <c r="G92" i="18"/>
  <c r="H27" i="11" s="1"/>
  <c r="J71" i="1"/>
  <c r="H87" i="11"/>
  <c r="H88" i="11" s="1"/>
  <c r="G152" i="16"/>
  <c r="H25" i="11" s="1"/>
  <c r="J37" i="1"/>
  <c r="H75" i="11"/>
  <c r="H83" i="11" s="1"/>
  <c r="G74" i="15"/>
  <c r="H24" i="11" s="1"/>
  <c r="J50" i="1"/>
  <c r="H80" i="11"/>
  <c r="J60" i="1"/>
  <c r="H43" i="11"/>
  <c r="J70" i="1"/>
  <c r="H53" i="11"/>
  <c r="J68" i="1"/>
  <c r="H51" i="11"/>
  <c r="J65" i="1"/>
  <c r="H48" i="11"/>
  <c r="J75" i="1"/>
  <c r="H57" i="11"/>
  <c r="J40" i="1"/>
  <c r="H63" i="11"/>
  <c r="J46" i="1"/>
  <c r="H65" i="11"/>
  <c r="J44" i="1"/>
  <c r="H64" i="11"/>
  <c r="H62" i="11"/>
  <c r="J38" i="1"/>
  <c r="G138" i="13"/>
  <c r="H22" i="11" s="1"/>
  <c r="H28" i="11" l="1"/>
  <c r="J23" i="1" s="1"/>
  <c r="J24" i="1" s="1"/>
  <c r="J76" i="1"/>
  <c r="H58" i="11"/>
  <c r="H66" i="11"/>
</calcChain>
</file>

<file path=xl/sharedStrings.xml><?xml version="1.0" encoding="utf-8"?>
<sst xmlns="http://schemas.openxmlformats.org/spreadsheetml/2006/main" count="3815" uniqueCount="1110">
  <si>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</si>
  <si>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</si>
  <si>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</si>
  <si>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</si>
  <si>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</si>
  <si>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</si>
  <si>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</si>
  <si>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</si>
  <si>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</si>
  <si>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</si>
  <si>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</si>
  <si>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</si>
  <si>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</si>
  <si>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</si>
  <si>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</si>
  <si>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</si>
  <si>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</si>
  <si>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</si>
  <si>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</si>
  <si>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</si>
  <si>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</si>
  <si>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</si>
  <si>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</si>
  <si>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</si>
  <si>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</si>
  <si>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</si>
  <si>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</si>
  <si>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</si>
  <si>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</si>
  <si>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</si>
  <si>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</si>
  <si>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</si>
  <si>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</si>
  <si>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</si>
  <si>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</si>
  <si>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</si>
  <si>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</si>
  <si>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</si>
  <si>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</si>
  <si>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</si>
  <si>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</si>
  <si>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Rekonstrukce Jíloviště II. Etapa, objekty č. 2, 3</t>
  </si>
  <si>
    <t>Jíloviště</t>
  </si>
  <si>
    <t>Stavební objekt</t>
  </si>
  <si>
    <t>Objekt č. 3</t>
  </si>
  <si>
    <t>801.39.2.3</t>
  </si>
  <si>
    <t>Celkem za stavbu</t>
  </si>
  <si>
    <t>Rekapitulace dílů</t>
  </si>
  <si>
    <t>Číslo</t>
  </si>
  <si>
    <t>Název</t>
  </si>
  <si>
    <t>Celkem</t>
  </si>
  <si>
    <t>0</t>
  </si>
  <si>
    <t>VZT</t>
  </si>
  <si>
    <t>1</t>
  </si>
  <si>
    <t>dodávka a montáž otopných těles</t>
  </si>
  <si>
    <t>Kanalizace</t>
  </si>
  <si>
    <t>Zemní práce</t>
  </si>
  <si>
    <t>2</t>
  </si>
  <si>
    <t>Vodovod</t>
  </si>
  <si>
    <t>Základy,zvláštní zakládání</t>
  </si>
  <si>
    <t>3</t>
  </si>
  <si>
    <t>dodávka a montáž potrubí</t>
  </si>
  <si>
    <t>Svislé a kompletní konstrukce</t>
  </si>
  <si>
    <t>Zařizovací předměty</t>
  </si>
  <si>
    <t>4</t>
  </si>
  <si>
    <t>dodávka a montáž izolací</t>
  </si>
  <si>
    <t>Uvedení do provozu</t>
  </si>
  <si>
    <t>Vodorovné konstrukce</t>
  </si>
  <si>
    <t>5</t>
  </si>
  <si>
    <t>nátěry kovových potrubí a armatur do DN 50</t>
  </si>
  <si>
    <t>6</t>
  </si>
  <si>
    <t>doplňkové konstrukce pro uložení potrubí</t>
  </si>
  <si>
    <t>topné zkoušky,  zaregulování otopné soustavy a předání díla</t>
  </si>
  <si>
    <t>60</t>
  </si>
  <si>
    <t>Úpravy povrchů, omítky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</si>
  <si>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</si>
  <si>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</si>
  <si>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</si>
  <si>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</si>
  <si>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</si>
  <si>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</si>
  <si>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</si>
  <si>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Stavební přípomoce</t>
  </si>
  <si>
    <t>90</t>
  </si>
  <si>
    <t>Přípočty</t>
  </si>
  <si>
    <t>94</t>
  </si>
  <si>
    <t>Lešení a stavební výtahy</t>
  </si>
  <si>
    <t>96</t>
  </si>
  <si>
    <t>Bourání konstrukcí</t>
  </si>
  <si>
    <t>7</t>
  </si>
  <si>
    <t>montáž  a demontáž zařízení</t>
  </si>
  <si>
    <t>711</t>
  </si>
  <si>
    <t>Izolace proti vodě</t>
  </si>
  <si>
    <t>713</t>
  </si>
  <si>
    <t>Izolace tepelné</t>
  </si>
  <si>
    <t>722</t>
  </si>
  <si>
    <t>ZTI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</si>
  <si>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</si>
  <si>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</si>
  <si>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</si>
  <si>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</si>
  <si>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</si>
  <si>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</si>
  <si>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</si>
  <si>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</si>
  <si>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</si>
  <si>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</si>
  <si>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</si>
  <si>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</si>
  <si>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</si>
  <si>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</si>
  <si>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</si>
  <si>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</si>
  <si>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</t>
  </si>
  <si>
    <t>Práce a dodávky M</t>
  </si>
  <si>
    <t>M21</t>
  </si>
  <si>
    <t>Elektromontáže</t>
  </si>
  <si>
    <t>M24</t>
  </si>
  <si>
    <t>Montáže vzduchotechnických zař</t>
  </si>
  <si>
    <t>M44</t>
  </si>
  <si>
    <t>Montáže stabil.hasících zaříz.</t>
  </si>
  <si>
    <t>VN</t>
  </si>
  <si>
    <t>Vedlejší náklady</t>
  </si>
  <si>
    <t>Cena celkem</t>
  </si>
  <si>
    <t>STA</t>
  </si>
  <si>
    <t>801</t>
  </si>
  <si>
    <t>Budovy občanské výstavby</t>
  </si>
  <si>
    <t>801.3</t>
  </si>
  <si>
    <t>Budovy pro výuku a výchovu</t>
  </si>
  <si>
    <t>801.39</t>
  </si>
  <si>
    <t>budovy pro výuku a výchovu ostatní</t>
  </si>
  <si>
    <t>801.39.2</t>
  </si>
  <si>
    <t>svislá nosná konstrukce monolitická betonová tyčová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</si>
  <si>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</si>
  <si>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</si>
  <si>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</si>
  <si>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</si>
  <si>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</si>
  <si>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</si>
  <si>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1.1.1</t>
  </si>
  <si>
    <t>Rozpočet rekonstrukce</t>
  </si>
  <si>
    <t>1.4.1</t>
  </si>
  <si>
    <t>1.4.2</t>
  </si>
  <si>
    <t>1.4.3</t>
  </si>
  <si>
    <t>ÚT</t>
  </si>
  <si>
    <t>1.4.7</t>
  </si>
  <si>
    <t>NN</t>
  </si>
  <si>
    <t>1.4.8</t>
  </si>
  <si>
    <t>Slaboproud</t>
  </si>
  <si>
    <t>2.2.1</t>
  </si>
  <si>
    <t>EPS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</si>
  <si>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</si>
  <si>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</si>
  <si>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</si>
  <si>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</si>
  <si>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</si>
  <si>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</si>
  <si>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</si>
  <si>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</si>
  <si>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</si>
  <si>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</si>
  <si>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</si>
  <si>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</si>
  <si>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</si>
  <si>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00572400R</t>
  </si>
  <si>
    <t>směs travní parková, pro běžnou zátěž</t>
  </si>
  <si>
    <t>kg</t>
  </si>
  <si>
    <t>RTS 16/ II</t>
  </si>
  <si>
    <t>POL</t>
  </si>
  <si>
    <t>162601102R00</t>
  </si>
  <si>
    <t>Vodorovné přemístění výkopku z hor.1-4 do 5000 m</t>
  </si>
  <si>
    <t>Vlastní</t>
  </si>
  <si>
    <t>POL_NEZ</t>
  </si>
  <si>
    <t>1_1</t>
  </si>
  <si>
    <t>167103101R00</t>
  </si>
  <si>
    <t>Nakládání výkopku zeminy schopné zúrodnění</t>
  </si>
  <si>
    <t>199000002R00</t>
  </si>
  <si>
    <t>Poplatek za skládku horniny 1- 4</t>
  </si>
  <si>
    <t>131100010RA0</t>
  </si>
  <si>
    <t>Hloubení nezapažených jam v hornině1-4 v podlaze 1NP</t>
  </si>
  <si>
    <t>2_1</t>
  </si>
  <si>
    <t>1,155+0,514+0,808+0,181</t>
  </si>
  <si>
    <t>175100020RA0</t>
  </si>
  <si>
    <t>Obsyp potrubí štěrkopískem_1NP_P7</t>
  </si>
  <si>
    <t>3,46*0,35</t>
  </si>
  <si>
    <t>Obsyp potrubí štěrkopískem_1NP_P8</t>
  </si>
  <si>
    <t>12_1</t>
  </si>
  <si>
    <t>0,13*0,35</t>
  </si>
  <si>
    <t>273313621R00</t>
  </si>
  <si>
    <t>Beton základových desek prostý C 20/25  tl 75,100,150,200_1NP</t>
  </si>
  <si>
    <t>0,53*0,075</t>
  </si>
  <si>
    <t>0,42*0,1</t>
  </si>
  <si>
    <t>0,32*0,15</t>
  </si>
  <si>
    <t>0,43*0,2</t>
  </si>
  <si>
    <t>998012021R00</t>
  </si>
  <si>
    <t>Přesun hmot pro budovy výšky do 12 m</t>
  </si>
  <si>
    <t>t</t>
  </si>
  <si>
    <t>273320140RA0</t>
  </si>
  <si>
    <t>Základová deska ŽB z betonu C 20/25_1NP_P7</t>
  </si>
  <si>
    <t>1,05*0,2</t>
  </si>
  <si>
    <t>1,17*0,2</t>
  </si>
  <si>
    <t>1,5*0,2</t>
  </si>
  <si>
    <t>Základová deska ŽB z betonu C 20/25_1NP_P8</t>
  </si>
  <si>
    <t>0,33*0,2</t>
  </si>
  <si>
    <t>342013122RT2</t>
  </si>
  <si>
    <t>Příčka SDK tl.100 mm,ocel.kce,2x oplášť.,RF 12,5mm izolace tloušťky 60 mm_PS2_1NP</t>
  </si>
  <si>
    <t>m2</t>
  </si>
  <si>
    <t>342013225R00</t>
  </si>
  <si>
    <t>Příčka SDK tl.127 mm,ocel.kce,2x oplášť.,MA 12,5mm min. izol. tl 60 mm_1NP_PS1</t>
  </si>
  <si>
    <t>342263990RV1</t>
  </si>
  <si>
    <t>Příplatek k příčce sádrokart. za desku tl. 12,5 mm GKBi na jedné straně příčky_2x_1NP_PS2</t>
  </si>
  <si>
    <t>55,92*2</t>
  </si>
  <si>
    <t>347012181R00</t>
  </si>
  <si>
    <t>Předstěna SDK,lepená, tl.205mm, RB 2x 12,5 mm_2NP PS6</t>
  </si>
  <si>
    <t>347015226R00</t>
  </si>
  <si>
    <t>Předstěna SDK,tl.102,5 mm,ocel.kce CW,2xMAI 12,5mm 1NP_PS4</t>
  </si>
  <si>
    <t>347015235R00</t>
  </si>
  <si>
    <t>Předstěna SDK,tl.127,5 mm,ocel.kce CW,2x MA 12,5mm 1NP_PS3</t>
  </si>
  <si>
    <t>998011002R00</t>
  </si>
  <si>
    <t>Přesun hmot pro budovy zděné výšky do 12 m</t>
  </si>
  <si>
    <t>311270042RAA</t>
  </si>
  <si>
    <t>Zdivo z tvárnic hladkých, tloušťka 24 cm tvárnice 600 x 250 x 240 mm, P 2 - 400_1NP_PK3</t>
  </si>
  <si>
    <t>55,59*0,25</t>
  </si>
  <si>
    <t>342270042RAA</t>
  </si>
  <si>
    <t>Příčka z desek hladkých, tloušťka 10 cm tvárnice 600 x 250 x 100 mm, P 3 - 550_1NP_PK1</t>
  </si>
  <si>
    <t>342270044RAA</t>
  </si>
  <si>
    <t>Příčka z desek hladkých, tloušťka 15 cm tvárnice 600 x 250 x 150 mm, P 3 - 550_1NP_PK2</t>
  </si>
  <si>
    <t>Příplatek k příčce sádrokart. za desku tl. 12,5 mm GKBi na jedné straně příčky_2x_PS3_1NP</t>
  </si>
  <si>
    <t>14,48*2</t>
  </si>
  <si>
    <t>Příplatek k příčce sádrokart. za desku tl. 12,5 mm GKBi na jedné straně příčky_2x_PS4_1NP</t>
  </si>
  <si>
    <t>10,625*2</t>
  </si>
  <si>
    <t>Příplatek k příčce sádrokart. za desku tl. 12,5 mm GKBi na jedné straně příčky_2x_PS5_1NP</t>
  </si>
  <si>
    <t>2,25*2</t>
  </si>
  <si>
    <t>Příplatek k příčce sádrokart. za desku tl. 12,5 mm GKBi na jedné straně příčky_2x_PS6_1NP</t>
  </si>
  <si>
    <t>8,968*2</t>
  </si>
  <si>
    <t>Příplatek k příčce sádrokart. za desku tl. 12,5 mm GKBi na jedné straně příčky_2x_PS7_1NP</t>
  </si>
  <si>
    <t>8,96*2</t>
  </si>
  <si>
    <t>Příplatek k příčce sádrokart. za desku tl. 12,5 mm GKBi na jedné straně příčky_2x_PS3_2NP</t>
  </si>
  <si>
    <t>3,51*2</t>
  </si>
  <si>
    <t>Příplatek k příčce sádrokart. za desku tl. 12,5 mm GKBi na jedné straně příčky_2x_PS6_2NP</t>
  </si>
  <si>
    <t>5,37*2</t>
  </si>
  <si>
    <t>Příplatek k příčce sádrokart. za desku tl. 12,5 mm GKBi na jedné straně příčky_2x_PS7_2NP</t>
  </si>
  <si>
    <t>7,84*2</t>
  </si>
  <si>
    <t>Příplatek k příčce sádrokart. za desku tl. 12,5 mm GKBi na jedné straně příčky_2x_PS8_2NP</t>
  </si>
  <si>
    <t>2,08*2</t>
  </si>
  <si>
    <t>Příčka z desek hladkých, tloušťka 10 cm tvárnice 600 x 250 x 100 mm, P 3 - 550_2NP_PK1</t>
  </si>
  <si>
    <t>Příčka z desek hladkých, tloušťka 15 cm tvárnice 600 x 250 x 150 mm, P 3 - 550_2NP_PK2</t>
  </si>
  <si>
    <t>Předstěna SDK,lepená, tl.205mm, RB 2x 12,5 mm_1NP PS6</t>
  </si>
  <si>
    <t>Předstěna SDK,lepená, tl.205mm, RB 2x 12,5 mm_1NP PS7</t>
  </si>
  <si>
    <t>Předstěna SDK,lepená, tl.205mm, RB 2x 12,5 mm_2NP PS7</t>
  </si>
  <si>
    <t>Předstěna SDK,tl.102,5 mm,ocel.kce CW,2xMAI 12,5mm 2NP_PS8</t>
  </si>
  <si>
    <t>Předstěna SDK,tl.102,5 mm,ocel.kce CW,2xMAI 12,5mm 1NP_PS5</t>
  </si>
  <si>
    <t>Předstěna SDK,tl.127,5 mm,ocel.kce CW,2x MA 12,5mm 2NP_PS3</t>
  </si>
  <si>
    <t>4111220RRR</t>
  </si>
  <si>
    <t>Montáž stropních panelů_Zpětná_1NP_P9</t>
  </si>
  <si>
    <t>416026224R00</t>
  </si>
  <si>
    <t>Podhled SDK,ocel.dvouúrov.kříž.rošt, 2x RFI 12,5mm 1NP_SP1,2</t>
  </si>
  <si>
    <t>361,66*1,1</t>
  </si>
  <si>
    <t>451576111R00</t>
  </si>
  <si>
    <t>Podkladní vrstva z písku do 20 cm_tl 10 cm_1NP_P7</t>
  </si>
  <si>
    <t>457311116R00</t>
  </si>
  <si>
    <t>Vyrovnávací beton výplňový nebo spádový C 16/20 do tl 8 cm_1NP_P3</t>
  </si>
  <si>
    <t>115,74*0,08</t>
  </si>
  <si>
    <t>938902132R00</t>
  </si>
  <si>
    <t>Očištění konstrukcí na plochách_1NP 100%_před novými skladbami</t>
  </si>
  <si>
    <t>9980110RRR</t>
  </si>
  <si>
    <t>Přesun hmot pro budovy výšky do 12 m Vodorovné kce.</t>
  </si>
  <si>
    <t>Podhled SDK,ocel.dvouúrov.kříž.rošt, 2x RFI 12,5mm 1NP_Zakrytí VZT,svislá část,dále v podhledu_SPa</t>
  </si>
  <si>
    <t>1,31</t>
  </si>
  <si>
    <t>Podhled SDK,ocel.dvouúrov.kříž.rošt, 2x RFI 12,5mm 2NP_SP1,2</t>
  </si>
  <si>
    <t>149,9*1,1</t>
  </si>
  <si>
    <t>Podhled SDK,ocel.dvouúrov.kříž.rošt, 2x RFI 12,5mm 1NP_Podhl.Okna,svislá část,dále v podhledu_SPb</t>
  </si>
  <si>
    <t>11,69</t>
  </si>
  <si>
    <t>Podhled SDK,ocel.dvouúrov.kříž.rošt, 2x RFI 12,5mm 2NP_Podhl.Okna,svislá část,dále v podhledu_SPb</t>
  </si>
  <si>
    <t>Podhled SDK,ocel.dvouúrov.kříž.rošt, 2x RFI 12,5mm 2NP_Podhl.Okna,svislá část,dále v podhledu_SPc</t>
  </si>
  <si>
    <t>7,14</t>
  </si>
  <si>
    <t>Podhled SDK,ocel.dvouúrov.kříž.rošt, 2x RFI 12,5mm 1NP_Podhl.Okna,svislá část,dále v podhledu_SPc</t>
  </si>
  <si>
    <t>Podkladní vrstva z písku do 20 cm_tl 10 cm_1NP_P8</t>
  </si>
  <si>
    <t>Očištění konstrukcí na plochách_2NP 100%_před novými skladbami</t>
  </si>
  <si>
    <t>Očištění konstrukcí stropů_1NP_SP1,2</t>
  </si>
  <si>
    <t>Očištění konstrukcí stropů_2NP_SP1,2</t>
  </si>
  <si>
    <t>601012131R00</t>
  </si>
  <si>
    <t>Stěrka na stropech ručně_Zatmelení_1NP_SP1,2</t>
  </si>
  <si>
    <t>999281111R00</t>
  </si>
  <si>
    <t>Přesun hmot pro úpravy povrchů do výšky 12 m</t>
  </si>
  <si>
    <t>Stěrka na stropech ručně_Zatmelení_2NP_SP1,2</t>
  </si>
  <si>
    <t>612481211RT2</t>
  </si>
  <si>
    <t>801-1</t>
  </si>
  <si>
    <t>1.NP_PK1,2,3 : (16,98+36,15+55,59)*2*1,2</t>
  </si>
  <si>
    <t>2NP_PK1,2 : (8,48+20,1)*2*1,2</t>
  </si>
  <si>
    <t>610991111R00</t>
  </si>
  <si>
    <t>Zakrývání výplní vnitřních otvorů PVC fólií</t>
  </si>
  <si>
    <t>45*2,5*4*1,2</t>
  </si>
  <si>
    <t>612470220RA0</t>
  </si>
  <si>
    <t>Omítka stěn vnitřní  vápenná jednovrstvá 1NP_nová</t>
  </si>
  <si>
    <t>Omítka stěn vnitřní  vápenná jednovrstvá 2NP_nová</t>
  </si>
  <si>
    <t>632415106RT1</t>
  </si>
  <si>
    <t>Potěr samonivelační ručně tl. 5 mm podkladový_pod  PVC_1NP_P1,2</t>
  </si>
  <si>
    <t>632419102RT3</t>
  </si>
  <si>
    <t>Stěrka , ruční zpracování tl.2 mm cementová podlahová stěrka_Vyrovnávací_70%_1PP</t>
  </si>
  <si>
    <t>94,72*0,7</t>
  </si>
  <si>
    <t>998 32-2RRR</t>
  </si>
  <si>
    <t>Přesun hmot pro podlahy a bet. kce. betonové</t>
  </si>
  <si>
    <t>631310020RA0</t>
  </si>
  <si>
    <t>Mazanina z betonu C 12/15, tloušťka 5 cm 1NP_pod PVC_P1,2</t>
  </si>
  <si>
    <t>Mazanina z betonu C 12/15, tloušťka 5 cm 1NP_P4</t>
  </si>
  <si>
    <t>Stěrka , ruční zpracování tl.2 mm cementová podlahová stěrka_Vyrovnávací_2NP_P5</t>
  </si>
  <si>
    <t>35,62</t>
  </si>
  <si>
    <t>Stěrka , ruční zpracování tl.2 mm cementová podlahová stěrka_Vyrovnávací_2NP_P6</t>
  </si>
  <si>
    <t>114,28</t>
  </si>
  <si>
    <t>Stěrka , ruční zpracování tl.2 mm_pod PVC cementová podlahová stěrka_Vyrovnávací_1NP_P1,2</t>
  </si>
  <si>
    <t>642942111RT2</t>
  </si>
  <si>
    <t>Osazení zárubní dveřních ocelových, pl. do 2,5 m2 včetně dodávky zárubně  60-80 x 197</t>
  </si>
  <si>
    <t>kus</t>
  </si>
  <si>
    <t>642945111R00</t>
  </si>
  <si>
    <t>Osazení zárubní ocel. požár.1křídl., pl. do 2,5 m2</t>
  </si>
  <si>
    <t>642945112R00</t>
  </si>
  <si>
    <t>Osazení zárubní ocel. požár.2křídl., pl. do 6,5 m2</t>
  </si>
  <si>
    <t>642952110RT4</t>
  </si>
  <si>
    <t>Osazení zárubní dveřních dřevěných, pl. do 2,5 m2 včetně dodávky zárubně 197 x 70</t>
  </si>
  <si>
    <t>642952220RT2</t>
  </si>
  <si>
    <t>Osazení zárubní dveřních dřevěných, pl. do 4 m2 včetně dodávky zárubně 197 x 140</t>
  </si>
  <si>
    <t>998766103R00</t>
  </si>
  <si>
    <t>Přesun hmot pro truhlářské konstr., výšky do 12 m</t>
  </si>
  <si>
    <t>611-60101</t>
  </si>
  <si>
    <t>Dveře vnitřní hladké plné 1kř. 60x197 bílé 1P</t>
  </si>
  <si>
    <t>12_0</t>
  </si>
  <si>
    <t>611-60102</t>
  </si>
  <si>
    <t>Dveře vnitřní hladké plné 1kř. 70x197 bílé 2P</t>
  </si>
  <si>
    <t>611-60103</t>
  </si>
  <si>
    <t>Dveře vnitřní hladké plné 1kř. 80x197 bílé 3P</t>
  </si>
  <si>
    <t>611-60603</t>
  </si>
  <si>
    <t>Dveře vnitřní hladké 2/3 sklo 1kř. 90x197 bílé 5P</t>
  </si>
  <si>
    <t>Dveře vnitřní hladké plné 1kř. 60x197 bílé 1L</t>
  </si>
  <si>
    <t>3_1</t>
  </si>
  <si>
    <t>Dveře vnitřní hladké plné 1kř. 70x197 bílé 2L</t>
  </si>
  <si>
    <t>Dveře vnitřní hladké plné 1kř. 80x197 bílé 3L</t>
  </si>
  <si>
    <t>Dveře vnitřní hladké 2/3 sklo 1kř. 90x197 bílé 5L</t>
  </si>
  <si>
    <t>611-60793</t>
  </si>
  <si>
    <t>Dveře vnitřní hladké 2kříd.2/3sklo 145x197_9</t>
  </si>
  <si>
    <t>RRRR</t>
  </si>
  <si>
    <t>Kování_dveří + zámek_standard_dveře vnitřní _D+M</t>
  </si>
  <si>
    <t>Osazení zárubní dveřních dřevěných, pl. do 2,5 m2 včetně dodávky zárubně 197 x 80</t>
  </si>
  <si>
    <t>Osazení zárubní dveřních dřevěných, pl. do 2,5 m2 včetně dodávky zárubně 197 x 90</t>
  </si>
  <si>
    <t>952902110R00</t>
  </si>
  <si>
    <t>Čištění zametáním v místnostech a chodbách 1PP_00.01,00.02</t>
  </si>
  <si>
    <t>941955002R00</t>
  </si>
  <si>
    <t>Lešení lehké pomocné, výška podlahy do 1,9 m 1PP_s přesunem 3x po podlaží</t>
  </si>
  <si>
    <t>50*3</t>
  </si>
  <si>
    <t>998009101R00</t>
  </si>
  <si>
    <t>Přesun hmot lešení samostatně budovaného zpět</t>
  </si>
  <si>
    <t>Lešení lehké pomocné, výška podlahy do 1,9 m 1NP_s přesunem 3x po podlaží</t>
  </si>
  <si>
    <t>300*3</t>
  </si>
  <si>
    <t>Lešení lehké pomocné, výška podlahy do 1,9 m 2NP_s přesunem 3x po podlaží</t>
  </si>
  <si>
    <t>Přesun hmot lešení samostatně budovaného tam</t>
  </si>
  <si>
    <t>311101212R00</t>
  </si>
  <si>
    <t>Vytvoření prostupů pl. do 0,05 m2 v nosných zdech a stěnách_1NP</t>
  </si>
  <si>
    <t>m</t>
  </si>
  <si>
    <t>(0,2+0,2+0,15)*18</t>
  </si>
  <si>
    <t>512 12-1RRR</t>
  </si>
  <si>
    <t>Demontáž  panelů ŽB, IZX 22/10_Dočasné opatření</t>
  </si>
  <si>
    <t>714110801R00</t>
  </si>
  <si>
    <t>Demontáž obkladů, dřevěných panelů 1NP</t>
  </si>
  <si>
    <t>766112820R00</t>
  </si>
  <si>
    <t>Demontáž stěn prosklených_1NP</t>
  </si>
  <si>
    <t>767131801R00</t>
  </si>
  <si>
    <t>Demontáž příček_lehkých_Hygienické buňky 1NP</t>
  </si>
  <si>
    <t>962032241R00</t>
  </si>
  <si>
    <t>Bourání zdiva z cihel pálených na MC 2NP</t>
  </si>
  <si>
    <t>2,41*3,25</t>
  </si>
  <si>
    <t>962032314R00</t>
  </si>
  <si>
    <t>Bourání pilířů cihelných 1NP</t>
  </si>
  <si>
    <t>0,1475*0,325</t>
  </si>
  <si>
    <t>965042121RT1</t>
  </si>
  <si>
    <t>Bourání mazanin betonových tl. 10 cm, pl. 1 m2 ručně tl. mazaniny 5 - 8 cm_Drážky v desce_1NP</t>
  </si>
  <si>
    <t>0,0855+0,031+0,0237+0,0285+0,0396</t>
  </si>
  <si>
    <t>968061125R00</t>
  </si>
  <si>
    <t>Vyvěšení dřevěných dveřních křídel pl. do 2 m2 1NP</t>
  </si>
  <si>
    <t>968061126R00</t>
  </si>
  <si>
    <t>Vyvěšení dřevěných dveřních křídel pl. nad 2 m2 1NP</t>
  </si>
  <si>
    <t>968072455R00</t>
  </si>
  <si>
    <t>Vybourání kovových dveřních zárubní pl. do 2 m2 1NP</t>
  </si>
  <si>
    <t>968072456R00</t>
  </si>
  <si>
    <t>Vybourání kovových dveřních zárubní pl. nad 2 m2 1NP</t>
  </si>
  <si>
    <t>978013191R00</t>
  </si>
  <si>
    <t>Otlučení omítek vnitřních stěn v rozsahu do 100 % 1NP</t>
  </si>
  <si>
    <t>979013312R00</t>
  </si>
  <si>
    <t>Svislá doprava vybouraných hmot na výšku do 3,5 m</t>
  </si>
  <si>
    <t>979082212R00</t>
  </si>
  <si>
    <t>Vodorovná doprava suti po suchu do 50 m</t>
  </si>
  <si>
    <t>979088212R00</t>
  </si>
  <si>
    <t>Nakládání suti na dopravní prostředky</t>
  </si>
  <si>
    <t>0,2252+341,38322</t>
  </si>
  <si>
    <t>979981101R00</t>
  </si>
  <si>
    <t>Kontejner, suť bez příměsí, odvoz a likvidace, 3 t</t>
  </si>
  <si>
    <t>979990105R00</t>
  </si>
  <si>
    <t>Poplatek za skládku suti - cihelné výrobky</t>
  </si>
  <si>
    <t>630900020RAB</t>
  </si>
  <si>
    <t>Vybourání betonové mazaniny tloušťka do 10 cm_2NP</t>
  </si>
  <si>
    <t>771990010RA0</t>
  </si>
  <si>
    <t>Vybourání keramické nebo teracové dlažby 1NP</t>
  </si>
  <si>
    <t>776510010RA0</t>
  </si>
  <si>
    <t>Demontáž povlakových podlah z nášlapné plochy Koberec_1NP</t>
  </si>
  <si>
    <t>962100013RA0</t>
  </si>
  <si>
    <t>Bourání nadzákladového zdiva z cihel plných 1PP</t>
  </si>
  <si>
    <t>0,105+0,063+0,024+0,024+0,0315+0,035+0,035+0,054+0,027</t>
  </si>
  <si>
    <t>971100021RAA</t>
  </si>
  <si>
    <t>Vybourání otvorů ve zdivu cihelném tloušťka 50 cm_pro VZT_2NP</t>
  </si>
  <si>
    <t>0,5*0,5*2</t>
  </si>
  <si>
    <t>Vytvoření prostupů pl. do 0,05 m2 v nosných zdech a stěnách_2NP</t>
  </si>
  <si>
    <t>(0,3+0,35+0,3+0,35+0,3+0,15)*9</t>
  </si>
  <si>
    <t>Vybourání betonové mazaniny tloušťka do 10 cm_1NP</t>
  </si>
  <si>
    <t>Demontáž obkladů, dřevěných panelů 2NP</t>
  </si>
  <si>
    <t>Demontáž stěn prosklených_2NP</t>
  </si>
  <si>
    <t>Vybourání keramické nebo teracové dlažby 2NP</t>
  </si>
  <si>
    <t>Demontáž povlakových podlah z nášlapné plochy Koberec_2NP</t>
  </si>
  <si>
    <t>Bourání zdiva z cihel pálených na MC 1NP</t>
  </si>
  <si>
    <t>174,85*0,2</t>
  </si>
  <si>
    <t>Vyvěšení dřevěných dveřních křídel pl. do 2 m2 2NP</t>
  </si>
  <si>
    <t>Vyvěšení dřevěných dveřních křídel pl. nad 2 m2 2NP</t>
  </si>
  <si>
    <t>Vybourání kovových dveřních zárubní pl. do 2 m2 2NP</t>
  </si>
  <si>
    <t>Vybourání kovových dveřních zárubní pl. nad 2 m2 2NP</t>
  </si>
  <si>
    <t>Otlučení omítek vnitřních stěn v rozsahu do 100 % 2NP</t>
  </si>
  <si>
    <t>711212001RT2</t>
  </si>
  <si>
    <t>Nátěr hydroizolační těsnicí hmotou_2x proti vlhkosti_pod ker. dlažby_1NP</t>
  </si>
  <si>
    <t>1_7</t>
  </si>
  <si>
    <t>115,74*2</t>
  </si>
  <si>
    <t>998711102R00</t>
  </si>
  <si>
    <t>Přesun hmot pro izolace proti vodě, výšky do 12 m</t>
  </si>
  <si>
    <t>711140016RAA</t>
  </si>
  <si>
    <t>Izolace proti vodě vodorovná přitavená, 1x 1x ALP, 1x modifikovaný pás_1NP_pod PVC_P1,2</t>
  </si>
  <si>
    <t>2_7</t>
  </si>
  <si>
    <t>169,07*1,1</t>
  </si>
  <si>
    <t>Izolace proti vodě vodorovná přitavená, 1x 1x ALP, 1x modifikovaný pás_1NP_na stáv.podlahu_P3</t>
  </si>
  <si>
    <t>115,74*1,1</t>
  </si>
  <si>
    <t>Izolace proti vodě vodorovná přitavená,2x 1x ALP, 1x modifikovaný pás_1NP_na tepel.Izol_P3</t>
  </si>
  <si>
    <t>115,74*1,1*2</t>
  </si>
  <si>
    <t>Izolace proti vodě vodorovná přitavená, 1x 1x ALP, 1x modifikovaný pás_1NP_na stáv.podlahu_P4</t>
  </si>
  <si>
    <t>135,58*1,1</t>
  </si>
  <si>
    <t>Nátěr hydroizolační těsnicí hmotou_1x proti vlhkostiy_2NP_P5</t>
  </si>
  <si>
    <t>Nátěr hydroizolační těsnicí hmotou_1x proti vlhkostiy_1NP_P3</t>
  </si>
  <si>
    <t>115,74</t>
  </si>
  <si>
    <t>713111125R00</t>
  </si>
  <si>
    <t>Izolace tepelné stropů rovných spodem, lepením 2x40 mm_1NP_SP1,2</t>
  </si>
  <si>
    <t>361,66*2*1,1</t>
  </si>
  <si>
    <t>713411122R00</t>
  </si>
  <si>
    <t>Izolace tepelná potrubí pásy LSP a drátem, 2vrstvá pro VZT</t>
  </si>
  <si>
    <t>0,5*4*1,1*2</t>
  </si>
  <si>
    <t>998713102R00</t>
  </si>
  <si>
    <t>Přesun hmot pro izolace tepelné, výšky do 12 m</t>
  </si>
  <si>
    <t>713120040RAB</t>
  </si>
  <si>
    <t>Izolace podlah tepelná EPS 100 S tloušťka 60 mm_pod PVC_1NP_P1,2</t>
  </si>
  <si>
    <t>713120080RA0</t>
  </si>
  <si>
    <t>Separační fólie PE_pod PVC 1NP_P1,2</t>
  </si>
  <si>
    <t>Izolace tepelné stropů rovných spodem, lepením 2x40 mm_2NP_SP1,2</t>
  </si>
  <si>
    <t>149,9*2*1,1</t>
  </si>
  <si>
    <t>Izolace tepelné stropů rovných spodem, lepením 2x40 mm_1NP_SPa,b,c_svislá část</t>
  </si>
  <si>
    <t>44308</t>
  </si>
  <si>
    <t>Izolace tepelné stropů rovných spodem, lepením 2x40 mm_2NP_SPb,c_svislá část</t>
  </si>
  <si>
    <t>41426</t>
  </si>
  <si>
    <t>Izolace podlah tepelná EPS 100 S tloušťka 60 mm_1NP_P3</t>
  </si>
  <si>
    <t>Izolace podlah tepelná EPS 100 S tloušťka 50 mm_1NP_P4</t>
  </si>
  <si>
    <t>Separační fólie PE_pod PVC  1NP_P4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</si>
  <si>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</si>
  <si>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</si>
  <si>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</si>
  <si>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</si>
  <si>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</si>
  <si>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</si>
  <si>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7662114RRR</t>
  </si>
  <si>
    <t>Montáž a Dodávka madel atypických dílčích</t>
  </si>
  <si>
    <t>766669117R00</t>
  </si>
  <si>
    <t>Dokování samozavírače na ocelovou zárubeň D+M</t>
  </si>
  <si>
    <t>998766102R00</t>
  </si>
  <si>
    <t>766660110RAC</t>
  </si>
  <si>
    <t>Dveře protipožární jednokřídlové šířky 80 cm dřevěné , PO 15,  80/197_3L</t>
  </si>
  <si>
    <t>766660112RAA</t>
  </si>
  <si>
    <t>Dveře protipožární jednokřídlové šířky 90 cm dřevěné plné, PO 15, 90/197_5L</t>
  </si>
  <si>
    <t>766660122RAC</t>
  </si>
  <si>
    <t>Dveře protipožární dvoukřídlové šířky 160 cm dřevěné prosklené, PO 15, 160/210_10</t>
  </si>
  <si>
    <t>Dveře protipožární jednokřídlové šířky 80 cm dřevěné , PO 15,  80/197_3P</t>
  </si>
  <si>
    <t>Dveře protipožární dvoukřídlové šířky 160 cm dřevěné prosklené, PO 15, 160/210_11</t>
  </si>
  <si>
    <t>Dveře protipožární dvoukřídlové šířky 180 cm dřevěné prosklené, PO 15, 180/210_12</t>
  </si>
  <si>
    <t>273361921RT4</t>
  </si>
  <si>
    <t>Výztuž základových desek ze svařovaných sítí_1NP průměr drátu  6,0, oka 150/150 mm_P3</t>
  </si>
  <si>
    <t>115,74*1,2*0,003033</t>
  </si>
  <si>
    <t>998767102R00</t>
  </si>
  <si>
    <t>Přesun hmot pro zámečnické konstr., výšky do 12 m</t>
  </si>
  <si>
    <t>7679900RRR</t>
  </si>
  <si>
    <t>Atypické ocelové konstrukce_Žebřík s plošinou a zábradlím_ŽP_Pororošt a destičky_D+M</t>
  </si>
  <si>
    <t>1,622*0,065</t>
  </si>
  <si>
    <t>0,2016*0,015</t>
  </si>
  <si>
    <t>Atypické ocelové konstrukce_Žebřík s plošinou a zábradlím_ŽP_Profily_D+M</t>
  </si>
  <si>
    <t>RRR</t>
  </si>
  <si>
    <t>Spojovací a kotvicí prostředky pro ŽP_D+M</t>
  </si>
  <si>
    <t>ks</t>
  </si>
  <si>
    <t>Výztuž základových desek ze svařovaných sítí_1NP průměr drátu  6,0, oka 150/150 mm_podPVC_P1,2</t>
  </si>
  <si>
    <t>169,07*1,2*0,003033</t>
  </si>
  <si>
    <t>Výztuž základových desek ze svařovaných sítí_1NP průměr drátu  6,0, oka 150/150 mm_P4</t>
  </si>
  <si>
    <t>135,58*1,2*0,003033</t>
  </si>
  <si>
    <t>771475014R00</t>
  </si>
  <si>
    <t>Obklad soklíků keram.rovných, tmel,výška 15 cm 1NP_nový_D+M_P4</t>
  </si>
  <si>
    <t>998771102R00</t>
  </si>
  <si>
    <t>Přesun hmot pro podlahy z dlaždic, výšky do 12 m</t>
  </si>
  <si>
    <t>771575014RAB</t>
  </si>
  <si>
    <t>Dlažba do tmele 30 x 30 cm_nové do tmele_1NP_P4</t>
  </si>
  <si>
    <t>Obklad soklíků keram.rovných, tmel,výška 15 cm 2NP_nový_D+M_P6</t>
  </si>
  <si>
    <t>Dlažba do tmele 30 x 30 cm_nové do tmele_2NP_P6</t>
  </si>
  <si>
    <t>114,28*1,1</t>
  </si>
  <si>
    <t>Dlažba do tmele 15 x 15 cm_nové do tmele_2NP_P5</t>
  </si>
  <si>
    <t>35,62*1,1</t>
  </si>
  <si>
    <t>Dlažba do tmele 15 x 15 cm_nové do tmele_1NP_P3</t>
  </si>
  <si>
    <t>998776102R00</t>
  </si>
  <si>
    <t>Přesun hmot pro podlahy povlakové, výšky do 12 m</t>
  </si>
  <si>
    <t>776520010RAG</t>
  </si>
  <si>
    <t>Podlaha povlaková z PVC zátěžové pásů, soklík podlahovina_100%_1NP_P1,2</t>
  </si>
  <si>
    <t>148,5*1,1</t>
  </si>
  <si>
    <t>776520030RAA</t>
  </si>
  <si>
    <t>Podlaha povlaková z PVC, soklík podlahovina_1NP_P1,2</t>
  </si>
  <si>
    <t>20,59*1,1</t>
  </si>
  <si>
    <t>781101210R00</t>
  </si>
  <si>
    <t>Penetrace podkladu_1NP _P4</t>
  </si>
  <si>
    <t>781491001RT1</t>
  </si>
  <si>
    <t>Lišty k obkladům rohových_1NP_D+M</t>
  </si>
  <si>
    <t>998781102R00</t>
  </si>
  <si>
    <t>Přesun hmot pro obklady keramické, výšky do 12 m</t>
  </si>
  <si>
    <t>781410014RA0</t>
  </si>
  <si>
    <t>Obklad vnitřní pórovinový 15 x 15 cm 1NP_nové_PK1,2,3, PS2,3,4,5,6,7</t>
  </si>
  <si>
    <t>226,08*1,1</t>
  </si>
  <si>
    <t>Penetrace podkladu_2NP _P5</t>
  </si>
  <si>
    <t>Penetrace podkladu_1NP pod PVC_P1,2</t>
  </si>
  <si>
    <t>Penetrace podkladu pod dlažbu_1NP P3</t>
  </si>
  <si>
    <t>Penetrace podkladu_2NP _P6</t>
  </si>
  <si>
    <t>Obklad vnitřní pórovinový 15 x 15 cm 2NP_nové_PK1,2,3, PS3,6,7,8</t>
  </si>
  <si>
    <t>141,87*1,1</t>
  </si>
  <si>
    <t>Lišty k obkladům rohových_2NP_D+M</t>
  </si>
  <si>
    <t>783824120R00</t>
  </si>
  <si>
    <t>Nátěr syntetický betonových povrchů 1x + 2x email 1PP_POa</t>
  </si>
  <si>
    <t>999281108R00</t>
  </si>
  <si>
    <t>Přesun hmot pro opravy a údržbu do výšky 12 m Nátěry</t>
  </si>
  <si>
    <t>784442021RT2</t>
  </si>
  <si>
    <t>Malba disperzní interiérová , výška do 3,8 m_stěn  a stropů_pro SDK 2 x nátěr, 2 x penetrace_1,2NP</t>
  </si>
  <si>
    <t>784450077RA0</t>
  </si>
  <si>
    <t>Malba disperzní, penetrace 1x, malba v barvě 2x 1,2NP_100% stěn_zdivo</t>
  </si>
  <si>
    <t>Přesun hmot pro opravy a údržbu do výšky 12 m Malby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</si>
  <si>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</si>
  <si>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</si>
  <si>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</si>
  <si>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</si>
  <si>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</si>
  <si>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</si>
  <si>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</si>
  <si>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429-RRR</t>
  </si>
  <si>
    <t>Vyhrazená požární zařízení_Viz samostatný rozpočet</t>
  </si>
  <si>
    <t>VRN0</t>
  </si>
  <si>
    <t>Doprava Betonové směsi</t>
  </si>
  <si>
    <t>Soubor</t>
  </si>
  <si>
    <t>99_8</t>
  </si>
  <si>
    <t>VRN1</t>
  </si>
  <si>
    <t>Individuální mimostaveništní doprava</t>
  </si>
  <si>
    <t>VRN2</t>
  </si>
  <si>
    <t>Mimostaveništní doprava_Nových hmot</t>
  </si>
  <si>
    <t>VRN3</t>
  </si>
  <si>
    <t>Schwing_Přesun na staveniště a zpět_do 10 km</t>
  </si>
  <si>
    <t>VRN4</t>
  </si>
  <si>
    <t>Zařízení staveniště_Napojení stavby_Voda a El.</t>
  </si>
  <si>
    <t>VRN5</t>
  </si>
  <si>
    <t>Zařízení staveniště_WC mobilní_2 ks_90 dní</t>
  </si>
  <si>
    <t>VRN6</t>
  </si>
  <si>
    <t>Čerpání bet. směsi nastaveništi_Schwing</t>
  </si>
  <si>
    <t/>
  </si>
  <si>
    <t>Celkem za objekt</t>
  </si>
  <si>
    <t>Rekapitulace soupisu</t>
  </si>
  <si>
    <t>Stavební díl</t>
  </si>
  <si>
    <t>Celkem soupis</t>
  </si>
  <si>
    <t>11</t>
  </si>
  <si>
    <t>Splaškové - odpadní a svodné PP-HT           DN70</t>
  </si>
  <si>
    <t>DN100</t>
  </si>
  <si>
    <t>DN125</t>
  </si>
  <si>
    <t>Splaškové - připojovací PP-HT                      DN50</t>
  </si>
  <si>
    <t>DN75</t>
  </si>
  <si>
    <t>Potrubí kondenzátu                                      DN 32</t>
  </si>
  <si>
    <t>12</t>
  </si>
  <si>
    <t>Vyvedení odpadních výpustek                        DN 40-70</t>
  </si>
  <si>
    <t>Pol__2</t>
  </si>
  <si>
    <t>Armatury - vč.montáže a pomoc.materiálu</t>
  </si>
  <si>
    <t>13</t>
  </si>
  <si>
    <t>Žlab nerez, boční odtok odtok cca 1200mm</t>
  </si>
  <si>
    <t>kpl</t>
  </si>
  <si>
    <t>14</t>
  </si>
  <si>
    <t>Sifon pro kondenzát podomítkový DN32</t>
  </si>
  <si>
    <t>15</t>
  </si>
  <si>
    <t>Zkoušky těsnosti - kouřem/vodou                         do DN125</t>
  </si>
  <si>
    <t>Pol__1</t>
  </si>
  <si>
    <t>Napojení na stávající potrubí</t>
  </si>
  <si>
    <t>Demontáže do DN125</t>
  </si>
  <si>
    <t>16</t>
  </si>
  <si>
    <t>Požární manžety       vč. revize             DN100-125</t>
  </si>
  <si>
    <t>17</t>
  </si>
  <si>
    <t>Přesun hmot</t>
  </si>
  <si>
    <t>celek</t>
  </si>
  <si>
    <t>18</t>
  </si>
  <si>
    <t>21</t>
  </si>
  <si>
    <t>Potrubí - ležaté a stoupací PP-RCT- SV             O 20,tep.izol.25mm</t>
  </si>
  <si>
    <t>O 25,tep.izol.25mm</t>
  </si>
  <si>
    <t>O 32,tep.izol.25mm</t>
  </si>
  <si>
    <t>O 40,tep.izol.25mm</t>
  </si>
  <si>
    <t>22</t>
  </si>
  <si>
    <t>- TV                O 20,tep.izol.40mm</t>
  </si>
  <si>
    <t>O 25,tep.izol.40mm</t>
  </si>
  <si>
    <t>O 32,tep.izol.50mm</t>
  </si>
  <si>
    <t>Potrubí -Připojovací PP-RCT- SV                O 20,tep.izol.10mm</t>
  </si>
  <si>
    <t>O 25,tep.izol.10mm</t>
  </si>
  <si>
    <t>O 32,tep.izol.10mm</t>
  </si>
  <si>
    <t>- TV                O 20,tep.izol.10mm</t>
  </si>
  <si>
    <t>23</t>
  </si>
  <si>
    <t>Nástěnky                                                                            DN 15</t>
  </si>
  <si>
    <t>Armatury - vč.montáže, přechodek, šroubení a pomoc.materiálu</t>
  </si>
  <si>
    <t>24</t>
  </si>
  <si>
    <t>Vypouštění a odvzdušnění - uzávěry min.PN10 pro pit.vodu       do DN 20</t>
  </si>
  <si>
    <t>25</t>
  </si>
  <si>
    <t>- Uzavírací                                                              DN 15</t>
  </si>
  <si>
    <t>DN 20</t>
  </si>
  <si>
    <t>DN 25</t>
  </si>
  <si>
    <t>DN 32</t>
  </si>
  <si>
    <t>- fliltr                                                                       DN15</t>
  </si>
  <si>
    <t>26</t>
  </si>
  <si>
    <t>-zpětné  EA armatury                                            DN 15</t>
  </si>
  <si>
    <t>27</t>
  </si>
  <si>
    <t>- Termostatické regulační i 70°C - s možností termické dezinfekce rozvodu - vč.přechodek, šroubení,, protipřírub, pro 50-65°C             DN 15</t>
  </si>
  <si>
    <t>28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</si>
  <si>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</si>
  <si>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</si>
  <si>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</si>
  <si>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29</t>
  </si>
  <si>
    <t>Požární uzávěra    vč.revize                                             DN 15-50</t>
  </si>
  <si>
    <t>210</t>
  </si>
  <si>
    <t>211</t>
  </si>
  <si>
    <t>31</t>
  </si>
  <si>
    <t>Umyvadlo                                                                               U</t>
  </si>
  <si>
    <t>32</t>
  </si>
  <si>
    <t>Sprcha                                                                                  S</t>
  </si>
  <si>
    <t>33</t>
  </si>
  <si>
    <t>Klozet závěsný                                                                    WC</t>
  </si>
  <si>
    <t>34</t>
  </si>
  <si>
    <t>Výlevka                                                                                   VL</t>
  </si>
  <si>
    <t>35</t>
  </si>
  <si>
    <t>Dřez                                                                                      D</t>
  </si>
  <si>
    <t>36</t>
  </si>
  <si>
    <t>Pisoár                                                                                    P</t>
  </si>
  <si>
    <t>37</t>
  </si>
  <si>
    <t>Dvířka 150x300 nerez nebo na obložení</t>
  </si>
  <si>
    <t>Dvířka 300x300 nerez nebo na obložení</t>
  </si>
  <si>
    <t>Dvířka 300x400 nerez nebo na obložení</t>
  </si>
  <si>
    <t>Dvířka 400x400 nerez nebo na obložení</t>
  </si>
  <si>
    <t>Dvířka 500x400 nerez nebo na obložení</t>
  </si>
  <si>
    <t>Dvířka 500x500 nerez nebo na obložení</t>
  </si>
  <si>
    <t>Pol__3</t>
  </si>
  <si>
    <t>Demontáže ZP</t>
  </si>
  <si>
    <t>38</t>
  </si>
  <si>
    <t>Pol__4</t>
  </si>
  <si>
    <t>Funkční zkoušky, revize</t>
  </si>
  <si>
    <t>h</t>
  </si>
  <si>
    <t>Uvedení do provozu, zaškolení uživatele</t>
  </si>
  <si>
    <t>EF101</t>
  </si>
  <si>
    <t>Ventilátor radiální do kruhového potrubí, DN160, pext 300Pa, pro množství odváděného vzduchu 260m3/h, , včetně pružných manžet</t>
  </si>
  <si>
    <t>Tlumič hluku do kruhového potrubí DN160, délka 1m</t>
  </si>
  <si>
    <t>Větrací ventil pro odvod vzduchu DN 100, vč. zděře a upevňovacího rámečku</t>
  </si>
  <si>
    <t>Klapka zpětná DN160</t>
  </si>
  <si>
    <t>Potrubí Flexo, vč. příslušenství:</t>
  </si>
  <si>
    <t>Pol__5</t>
  </si>
  <si>
    <t>- DN100</t>
  </si>
  <si>
    <t>bm</t>
  </si>
  <si>
    <t>EF201</t>
  </si>
  <si>
    <t>Pol__7</t>
  </si>
  <si>
    <t>Pol__8</t>
  </si>
  <si>
    <t>Pol__9</t>
  </si>
  <si>
    <t>Pol__10</t>
  </si>
  <si>
    <t>EF301</t>
  </si>
  <si>
    <t>Ventilátor radiální do kruhového potrubí, DN160, pext 300Pa, pro množství odváděného vzduchu 270m3/h, , včetně pružných manžet</t>
  </si>
  <si>
    <t>Pol__12</t>
  </si>
  <si>
    <t>Pol__13</t>
  </si>
  <si>
    <t>Pol__14</t>
  </si>
  <si>
    <t>Pol__15</t>
  </si>
  <si>
    <t>EF401</t>
  </si>
  <si>
    <t>Pol__17</t>
  </si>
  <si>
    <t>Pol__18</t>
  </si>
  <si>
    <t>Pol__19</t>
  </si>
  <si>
    <t>Pol__20</t>
  </si>
  <si>
    <t>Potrubí SPIRO z pozinkovaného plechu, vč. 30% tvarovek , vč. Příslušenství (pro zařízení EF 1.01- EF4.01):</t>
  </si>
  <si>
    <t>Pol__21</t>
  </si>
  <si>
    <t>Pol__22</t>
  </si>
  <si>
    <t>- DN125</t>
  </si>
  <si>
    <t>Pol__23</t>
  </si>
  <si>
    <t>- DN160</t>
  </si>
  <si>
    <t>Pol__24</t>
  </si>
  <si>
    <t>- DN225</t>
  </si>
  <si>
    <t>Pol__25</t>
  </si>
  <si>
    <t>Protidešťová žaluzie 400x250mm,</t>
  </si>
  <si>
    <t>Pol__26</t>
  </si>
  <si>
    <t>Potrubí čtyřhranné skupiny I. z pozinkovaného plechu, vč. 100% tvarovek , vč. příslušenství</t>
  </si>
  <si>
    <t>Pol__27</t>
  </si>
  <si>
    <t>Tepelná izolace VZT potrubí  - minerální vlna tl. 40mm s nakašírovanou AL folií  - spoje parotěsně, přelepené</t>
  </si>
  <si>
    <t>Pol__28</t>
  </si>
  <si>
    <t>Montáž zařízení EF 1.01-EF 4.01</t>
  </si>
  <si>
    <t>Pol__29</t>
  </si>
  <si>
    <t>Materiál na pomocné konstrukce a jejich zhotovení</t>
  </si>
  <si>
    <t>Pol__30</t>
  </si>
  <si>
    <t>Zaregulování a předání VZT zařízení</t>
  </si>
  <si>
    <t>EF501</t>
  </si>
  <si>
    <t>Ventilátor malý radiální pro montáž do podhledu,  pro množství odváděného vzduchu 90m3/h, s, vestavěnou zpětnou klapkou na výtlaku.</t>
  </si>
  <si>
    <t>EF502</t>
  </si>
  <si>
    <t>EF503</t>
  </si>
  <si>
    <t>EF504</t>
  </si>
  <si>
    <t>EF505</t>
  </si>
  <si>
    <t>EF506</t>
  </si>
  <si>
    <t>Potrubí SPIRO z pozinkovaného plechu, vč. 30% tvarovek , vč. příslušenství:</t>
  </si>
  <si>
    <t>Pol__38</t>
  </si>
  <si>
    <t>Pol__39</t>
  </si>
  <si>
    <t>Pol__40</t>
  </si>
  <si>
    <t>- DN250</t>
  </si>
  <si>
    <t>Pol__41</t>
  </si>
  <si>
    <t>Montáž zařízení EF 5.01-5.06</t>
  </si>
  <si>
    <t>Pol__42</t>
  </si>
  <si>
    <t>Pol__43</t>
  </si>
  <si>
    <t>Pol__44</t>
  </si>
  <si>
    <t>Demontáž stávajících nástřešních ventilátorů</t>
  </si>
  <si>
    <t>Ocelová trubková tělesa (koupelnová - žebříková) se spodním připojením,  finálním povrchem pro dané, prostředí (koupelna atd.), včetně odvzdušňovacího ventilu, zátek, upevňovacích prvků. Základní</t>
  </si>
  <si>
    <t>Výška  H 700, 900, 1220, 1500, 1820 mm</t>
  </si>
  <si>
    <t>Délka L 450, 600, 750 mm</t>
  </si>
  <si>
    <t>Hloubka B 35 mm</t>
  </si>
  <si>
    <t>Připojovací rozteč (KLT) h = L - 30 mm</t>
  </si>
  <si>
    <t>Připojovací rozteč (KLTM) 50 mm</t>
  </si>
  <si>
    <t>Připojovací závit (KLT) 4 x G 1/2 vnitřní</t>
  </si>
  <si>
    <t>Připojovací závit (KLTM) 6 x G 1/2 vnitřní</t>
  </si>
  <si>
    <t>Nejvyšší přípustný provozní přetlak 1,0 MPa</t>
  </si>
  <si>
    <t>Zkušební přetlak 1,3 MPa</t>
  </si>
  <si>
    <t>Nejvyšší přípustná provozní teplota 110 °C</t>
  </si>
  <si>
    <t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</si>
  <si>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2R</t>
  </si>
  <si>
    <t>ZÁMEČNÍK</t>
  </si>
  <si>
    <t>RTS 16/ I</t>
  </si>
  <si>
    <t>Termostatický ventil  dvouregulační s přednastavením v úhlovém nebo rohovém provedení , provedení, poniklovaná mosaz ,  pro  dvoutrubkové soustavy. Připojovací závit ventilu G1/2" s. . Max. přípustná</t>
  </si>
  <si>
    <t>provozní teplota 120 °C, jmenovitý tlak 10 bar. Technický standard  Ivar. VS 2102 N</t>
  </si>
  <si>
    <t>Regulační šroubení k napojení na ocelové potrubí PN 10, T max. +120°C, provedení  niklovaná mosaz,, 1/2"                                             Technický standard  Ivar DS 302</t>
  </si>
  <si>
    <t>Termostatické hlavice s kapalinovým čidlem, rozsah 6 - 28°C, se zabezpečením proti nadměrnému zdvihu, , blokace  min. teploty 16°C, barva bílá, včetně šroubení.</t>
  </si>
  <si>
    <t>Technický standard  Ivar T 5000</t>
  </si>
  <si>
    <t>Ocelové trubky bezešvé hladké černé - jak. mat. 11353.0, spojované svařováním, odrezivěné - natřené, základním nátěrem, včetně drobných armatur</t>
  </si>
  <si>
    <t>Ocelové potrubí DN15. PN6</t>
  </si>
  <si>
    <t>Pol__6</t>
  </si>
  <si>
    <t>Potrubní izolační pouzdro z minerální vlny s Al pláštěm . Izolace  splňuje vyhlášku  č. 193/2007- Sb, , bez prořezu. Technický standard Isover Orstech</t>
  </si>
  <si>
    <t>51</t>
  </si>
  <si>
    <t>nátěr 2x základ pod  izolované potrubí</t>
  </si>
  <si>
    <t>52</t>
  </si>
  <si>
    <t>nátěr 2x základ + 1x email , barva bílá</t>
  </si>
  <si>
    <t>montážní a závěsný materiál pro potrubí do DN 50. Technický standard systém Hilti</t>
  </si>
  <si>
    <t>kompl.</t>
  </si>
  <si>
    <t>Komplexní vyzkoušení</t>
  </si>
  <si>
    <t>62</t>
  </si>
  <si>
    <t>Dilatační zkouška  a topná zkouška dle CSN 06 0310</t>
  </si>
  <si>
    <t>Tlaková zkouška dle ČSN 06 03 10</t>
  </si>
  <si>
    <t>Proplach systému dle ČSN 060310</t>
  </si>
  <si>
    <t>65</t>
  </si>
  <si>
    <t>Vypuštění a dopuštění části systému upravenou vodou, odvzdušnění</t>
  </si>
  <si>
    <t>66</t>
  </si>
  <si>
    <t>kladní vyregulování systému na projektem stanovené parametry  včetně vystavení protokolu</t>
  </si>
  <si>
    <t>67</t>
  </si>
  <si>
    <t>Zakreslení  skutečného stavu</t>
  </si>
  <si>
    <t>71</t>
  </si>
  <si>
    <t>Montáž  zařízení včetně pomocného materiálu a konstrukcí, provedení dle ČSN 06 0310, při dodržení, podmínek  N.V. 591/2006 Sb., N.V. 361/2007Sb. a 362/2005 Sb.a 591/2006 Sb., , vyhl. 48/82Sb. a</t>
  </si>
  <si>
    <t>324/1990 Sb. a zákon 185/2001 Sb., 183/2006 Sb., vyhl. 268/2009 Sb., zákon 258/2000 Sb.  vplatném znění  včetně navazujících předpisů</t>
  </si>
  <si>
    <t>72</t>
  </si>
  <si>
    <t>Demontáž stávajícího zařízení včetně  jeho likvidace</t>
  </si>
  <si>
    <t>barevný odstín je bílá RAL 9016.</t>
  </si>
  <si>
    <t>210010103</t>
  </si>
  <si>
    <t>Montáž lišt protahovacích šířky do 60 mm</t>
  </si>
  <si>
    <t>1_9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</si>
  <si>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</si>
  <si>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</si>
  <si>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</si>
  <si>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</si>
  <si>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</si>
  <si>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</si>
  <si>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</si>
  <si>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</si>
  <si>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</si>
  <si>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</si>
  <si>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</si>
  <si>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</si>
  <si>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</si>
  <si>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</si>
  <si>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</si>
  <si>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</si>
  <si>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</si>
  <si>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</si>
  <si>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</si>
  <si>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345754910</t>
  </si>
  <si>
    <t>žlab kabelový pozinkovaný 2m/ks NKZN 50X62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</si>
  <si>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</si>
  <si>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</si>
  <si>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</si>
  <si>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</si>
  <si>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</si>
  <si>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</si>
  <si>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</si>
  <si>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</si>
  <si>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</si>
  <si>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</si>
  <si>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</si>
  <si>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</si>
  <si>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</si>
  <si>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</si>
  <si>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</si>
  <si>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</si>
  <si>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210100352</t>
  </si>
  <si>
    <t>Ukončení kabelů a vodičů koncovkou ucpávkovou do 4 žil do 1 kV s jednoduchým nástavcem do P 36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</si>
  <si>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</si>
  <si>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</si>
  <si>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</si>
  <si>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</si>
  <si>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</si>
  <si>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</si>
  <si>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</si>
  <si>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</si>
  <si>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</si>
  <si>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</si>
  <si>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</si>
  <si>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</si>
  <si>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</si>
  <si>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</si>
  <si>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</si>
  <si>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</si>
  <si>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</si>
  <si>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</si>
  <si>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</si>
  <si>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</si>
  <si>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</si>
  <si>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</si>
  <si>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</si>
  <si>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</si>
  <si>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</si>
  <si>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</si>
  <si>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</si>
  <si>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</si>
  <si>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</si>
  <si>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</si>
  <si>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Rozvaděč RP3…</t>
  </si>
  <si>
    <t>357112201</t>
  </si>
  <si>
    <t>Rozvaděč RH3</t>
  </si>
  <si>
    <t>357116800</t>
  </si>
  <si>
    <t>Rozváděč RS3.01</t>
  </si>
  <si>
    <t>357116840</t>
  </si>
  <si>
    <t>Rozváděč RS3.1 a RS3.2</t>
  </si>
  <si>
    <t>210201025</t>
  </si>
  <si>
    <t>Montáž svítidel zářivkových bytových stropních přisazených 2 zdroje s krytem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</si>
  <si>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</si>
  <si>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</si>
  <si>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</si>
  <si>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</si>
  <si>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</si>
  <si>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</si>
  <si>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</si>
  <si>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</si>
  <si>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</si>
  <si>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</si>
  <si>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</si>
  <si>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</si>
  <si>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</si>
  <si>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</si>
  <si>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</si>
  <si>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</si>
  <si>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</si>
  <si>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</si>
  <si>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</si>
  <si>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</si>
  <si>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</si>
  <si>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</si>
  <si>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</si>
  <si>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</si>
  <si>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</si>
  <si>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</si>
  <si>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</si>
  <si>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</si>
  <si>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</si>
  <si>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</si>
  <si>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</si>
  <si>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</si>
  <si>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</si>
  <si>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</si>
  <si>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</si>
  <si>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</si>
  <si>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</si>
  <si>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</si>
  <si>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</si>
  <si>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</si>
  <si>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</si>
  <si>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</si>
  <si>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</si>
  <si>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</si>
  <si>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</si>
  <si>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</si>
  <si>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</si>
  <si>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</si>
  <si>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</si>
  <si>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</si>
  <si>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</si>
  <si>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</si>
  <si>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</si>
  <si>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</si>
  <si>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</si>
  <si>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</si>
  <si>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</si>
  <si>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</si>
  <si>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</si>
  <si>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</si>
  <si>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</si>
  <si>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</si>
  <si>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</si>
  <si>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</si>
  <si>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</si>
  <si>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</si>
  <si>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</si>
  <si>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</si>
  <si>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</si>
  <si>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</si>
  <si>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</si>
  <si>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</si>
  <si>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</si>
  <si>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</si>
  <si>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</si>
  <si>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</si>
  <si>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</si>
  <si>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</si>
  <si>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</si>
  <si>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</si>
  <si>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</si>
  <si>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</si>
  <si>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</si>
  <si>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</si>
  <si>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</si>
  <si>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</si>
  <si>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</si>
  <si>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</si>
  <si>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345754900S</t>
  </si>
  <si>
    <t>žlab kabelový plastový 60x40mm - 2m/ks</t>
  </si>
  <si>
    <t>345755100S</t>
  </si>
  <si>
    <t>víko žlabu plastového 2m/ks</t>
  </si>
  <si>
    <t>220260311</t>
  </si>
  <si>
    <t>Montáž datového rozváděče Rack 19" - malý</t>
  </si>
  <si>
    <t>3571521602</t>
  </si>
  <si>
    <t>Rozváděč Rack 12U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</si>
  <si>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</si>
  <si>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</si>
  <si>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</si>
  <si>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</si>
  <si>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</si>
  <si>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</si>
  <si>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</si>
  <si>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</si>
  <si>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</si>
  <si>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</si>
  <si>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</si>
  <si>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</si>
  <si>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</si>
  <si>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</si>
  <si>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</si>
  <si>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</si>
  <si>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</si>
  <si>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</si>
  <si>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</si>
  <si>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</si>
  <si>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</si>
  <si>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</si>
  <si>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</si>
  <si>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</si>
  <si>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hod</t>
  </si>
  <si>
    <t>Revize1</t>
  </si>
  <si>
    <t>Výchozí revize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</si>
  <si>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</si>
  <si>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</si>
  <si>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</si>
  <si>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</si>
  <si>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</si>
  <si>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</si>
  <si>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</si>
  <si>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</si>
  <si>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</si>
  <si>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</si>
  <si>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</si>
  <si>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</si>
  <si>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</si>
  <si>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</si>
  <si>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</si>
  <si>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</si>
  <si>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</si>
  <si>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</si>
  <si>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</si>
  <si>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</si>
  <si>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</si>
  <si>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</si>
  <si>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</si>
  <si>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</si>
  <si>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</si>
  <si>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</si>
  <si>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</si>
  <si>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</si>
  <si>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</si>
  <si>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</si>
  <si>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</si>
  <si>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</si>
  <si>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</si>
  <si>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</si>
  <si>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</si>
  <si>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</si>
  <si>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</si>
  <si>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</si>
  <si>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</si>
  <si>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</si>
  <si>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</si>
  <si>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</si>
  <si>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</si>
  <si>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</si>
  <si>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</si>
  <si>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</si>
  <si>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</si>
  <si>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</si>
  <si>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</si>
  <si>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</si>
  <si>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</si>
  <si>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</si>
  <si>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</si>
  <si>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</si>
  <si>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</si>
  <si>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</si>
  <si>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</si>
  <si>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</si>
  <si>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</si>
  <si>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</si>
  <si>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</si>
  <si>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</si>
  <si>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</si>
  <si>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</si>
  <si>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</si>
  <si>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</si>
  <si>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</si>
  <si>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</si>
  <si>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</si>
  <si>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</si>
  <si>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</si>
  <si>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</si>
  <si>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</si>
  <si>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13_0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</si>
  <si>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</si>
  <si>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</si>
  <si>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</si>
  <si>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</si>
  <si>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</si>
  <si>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Montáž kabelového žlabu ocelového - s funkční integritou 50 x 25 mm</t>
  </si>
  <si>
    <t>220280414</t>
  </si>
  <si>
    <t>Montáž kabelu s funkční integritou 1x2x0,5 do žlabu s funk. integritou</t>
  </si>
  <si>
    <t>220280417</t>
  </si>
  <si>
    <t>Montáž kabelu s funkční integritou 5x2x0,5 do žlabu s funk. integritou</t>
  </si>
  <si>
    <t>220280511</t>
  </si>
  <si>
    <t>Montáž kabelu JY(St)Y 2x08 do žlabu</t>
  </si>
  <si>
    <t>220301023</t>
  </si>
  <si>
    <t>Montáž elektroinstalační lišta L 70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</si>
  <si>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</si>
  <si>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</si>
  <si>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</si>
  <si>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</si>
  <si>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</si>
  <si>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</si>
  <si>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</si>
  <si>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</si>
  <si>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</si>
  <si>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</si>
  <si>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</si>
  <si>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</si>
  <si>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</si>
  <si>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</si>
  <si>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</si>
  <si>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</si>
  <si>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</si>
  <si>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</si>
  <si>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</si>
  <si>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</si>
  <si>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</si>
  <si>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</si>
  <si>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</si>
  <si>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</si>
  <si>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</si>
  <si>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</si>
  <si>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</si>
  <si>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</si>
  <si>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</si>
  <si>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</si>
  <si>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</si>
  <si>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</si>
  <si>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</si>
  <si>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</si>
  <si>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</si>
  <si>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</si>
  <si>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</si>
  <si>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</si>
  <si>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</si>
  <si>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</si>
  <si>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</si>
  <si>
    <t>Dveře vnitřní hladké 2/3 sklo 1kř. 80x197 bílé 3P</t>
  </si>
  <si>
    <t>Dveře vnitřní hladké 2/3 sklo 1kř. 80x197 bílé 3L</t>
  </si>
  <si>
    <t>Montáž výztužné sítě (perlinky) do stěrky-stěny vč. výztužné sítě a stěrkového tmelu_1NP_PK1,2,3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</si>
</sst>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3" xfId="0" applyFont="1" applyFill="1" applyBorder="1"/>
    <xf numFmtId="49" fontId="14" fillId="4" borderId="64" xfId="0" applyNumberFormat="1" applyFont="1" applyFill="1" applyBorder="1"/>
    <xf numFmtId="0" fontId="14" fillId="4" borderId="64" xfId="0" applyFont="1" applyFill="1" applyBorder="1" applyAlignment="1">
      <alignment horizontal="center"/>
    </xf>
    <xf numFmtId="0" fontId="14" fillId="4" borderId="64" xfId="0" applyFont="1" applyFill="1" applyBorder="1"/>
    <xf numFmtId="4" fontId="14" fillId="4" borderId="65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64" xfId="0" applyNumberFormat="1" applyFont="1" applyFill="1" applyBorder="1" applyAlignment="1">
      <alignment horizontal="left"/>
    </xf>
    <xf numFmtId="0" fontId="0" fillId="4" borderId="46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6" xfId="0" applyNumberFormat="1" applyFill="1" applyBorder="1" applyAlignment="1">
      <alignment vertical="top" shrinkToFit="1"/>
    </xf>
    <xf numFmtId="4" fontId="18" fillId="0" borderId="67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59" xfId="0" applyFill="1" applyBorder="1" applyAlignment="1">
      <alignment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8" xfId="0" applyNumberFormat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2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0" fontId="22" fillId="0" borderId="0" xfId="0" applyNumberFormat="1" applyFont="1" applyAlignment="1">
      <alignment wrapText="1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7" xfId="0" applyNumberFormat="1" applyFont="1" applyBorder="1"/>
    <xf numFmtId="166" fontId="18" fillId="0" borderId="29" xfId="0" applyNumberFormat="1" applyFont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5" xfId="0" applyFont="1" applyFill="1" applyBorder="1"/>
    <xf numFmtId="49" fontId="18" fillId="4" borderId="55" xfId="0" applyNumberFormat="1" applyFont="1" applyFill="1" applyBorder="1"/>
    <xf numFmtId="0" fontId="18" fillId="4" borderId="56" xfId="0" applyFont="1" applyFill="1" applyBorder="1"/>
    <xf numFmtId="166" fontId="18" fillId="4" borderId="57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1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5" borderId="37" xfId="0" applyNumberFormat="1" applyFont="1" applyFill="1" applyBorder="1" applyAlignment="1" applyProtection="1">
      <alignment horizontal="center" vertical="top" wrapText="1"/>
      <protection locked="0"/>
    </xf>
    <xf numFmtId="0" fontId="18" fillId="5" borderId="0" xfId="0" applyNumberFormat="1" applyFont="1" applyFill="1" applyBorder="1" applyAlignment="1" applyProtection="1">
      <alignment horizontal="center" vertical="top" wrapText="1"/>
      <protection locked="0"/>
    </xf>
    <xf numFmtId="0" fontId="18" fillId="5" borderId="38" xfId="0" applyNumberFormat="1" applyFont="1" applyFill="1" applyBorder="1" applyAlignment="1" applyProtection="1">
      <alignment horizontal="center" vertical="top" wrapText="1"/>
      <protection locked="0"/>
    </xf>
    <xf numFmtId="0" fontId="21" fillId="0" borderId="37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8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0" t="s">
        <v>0</v>
      </c>
      <c r="C5" s="250"/>
      <c r="D5" s="250"/>
      <c r="E5" s="250"/>
      <c r="F5" s="250"/>
      <c r="G5" s="251"/>
      <c r="H5" s="15"/>
    </row>
    <row r="6" spans="1:8" x14ac:dyDescent="0.2">
      <c r="A6" s="20" t="s">
        <v>6</v>
      </c>
      <c r="B6" s="252"/>
      <c r="C6" s="252"/>
      <c r="D6" s="252"/>
      <c r="E6" s="252"/>
      <c r="F6" s="252"/>
      <c r="G6" s="253"/>
      <c r="H6" s="15"/>
    </row>
    <row r="7" spans="1:8" x14ac:dyDescent="0.2">
      <c r="A7" s="20" t="s">
        <v>7</v>
      </c>
      <c r="B7" s="252"/>
      <c r="C7" s="252"/>
      <c r="D7" s="252"/>
      <c r="E7" s="252"/>
      <c r="F7" s="252"/>
      <c r="G7" s="253"/>
      <c r="H7" s="15"/>
    </row>
    <row r="8" spans="1:8" x14ac:dyDescent="0.2">
      <c r="A8" s="20" t="s">
        <v>8</v>
      </c>
      <c r="B8" s="252"/>
      <c r="C8" s="252"/>
      <c r="D8" s="252"/>
      <c r="E8" s="252"/>
      <c r="F8" s="252"/>
      <c r="G8" s="253"/>
      <c r="H8" s="15"/>
    </row>
    <row r="9" spans="1:8" x14ac:dyDescent="0.2">
      <c r="A9" s="20" t="s">
        <v>9</v>
      </c>
      <c r="B9" s="252"/>
      <c r="C9" s="252"/>
      <c r="D9" s="252"/>
      <c r="E9" s="252"/>
      <c r="F9" s="252"/>
      <c r="G9" s="253"/>
      <c r="H9" s="15"/>
    </row>
    <row r="10" spans="1:8" x14ac:dyDescent="0.2">
      <c r="A10" s="20" t="s">
        <v>10</v>
      </c>
      <c r="B10" s="252"/>
      <c r="C10" s="252"/>
      <c r="D10" s="252"/>
      <c r="E10" s="252"/>
      <c r="F10" s="252"/>
      <c r="G10" s="253"/>
      <c r="H10" s="15"/>
    </row>
    <row r="11" spans="1:8" x14ac:dyDescent="0.2">
      <c r="A11" s="20" t="s">
        <v>11</v>
      </c>
      <c r="B11" s="242"/>
      <c r="C11" s="242"/>
      <c r="D11" s="242"/>
      <c r="E11" s="242"/>
      <c r="F11" s="242"/>
      <c r="G11" s="243"/>
      <c r="H11" s="15"/>
    </row>
    <row r="12" spans="1:8" x14ac:dyDescent="0.2">
      <c r="A12" s="20" t="s">
        <v>12</v>
      </c>
      <c r="B12" s="244"/>
      <c r="C12" s="245"/>
      <c r="D12" s="245"/>
      <c r="E12" s="245"/>
      <c r="F12" s="245"/>
      <c r="G12" s="246"/>
      <c r="H12" s="15"/>
    </row>
    <row r="13" spans="1:8" ht="13.5" thickBot="1" x14ac:dyDescent="0.25">
      <c r="A13" s="21" t="s">
        <v>13</v>
      </c>
      <c r="B13" s="247"/>
      <c r="C13" s="247"/>
      <c r="D13" s="247"/>
      <c r="E13" s="247"/>
      <c r="F13" s="247"/>
      <c r="G13" s="248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49" t="s">
        <v>39</v>
      </c>
      <c r="B17" s="249"/>
      <c r="C17" s="249"/>
      <c r="D17" s="249"/>
      <c r="E17" s="249"/>
      <c r="F17" s="249"/>
      <c r="G17" s="249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9"/>
  <sheetViews>
    <sheetView showGridLines="0" topLeftCell="B58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80" t="s">
        <v>42</v>
      </c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19</v>
      </c>
      <c r="C21" s="83"/>
      <c r="D21" s="83"/>
      <c r="E21" s="84"/>
      <c r="F21" s="85"/>
      <c r="G21" s="85"/>
      <c r="H21" s="92" t="s">
        <v>20</v>
      </c>
      <c r="I21" s="93" t="s">
        <v>21</v>
      </c>
      <c r="J21" s="94" t="s">
        <v>22</v>
      </c>
    </row>
    <row r="22" spans="1:16" x14ac:dyDescent="0.2">
      <c r="A22" s="89"/>
      <c r="B22" s="89" t="s">
        <v>43</v>
      </c>
      <c r="C22" s="90"/>
      <c r="D22" s="90"/>
      <c r="E22" s="90"/>
      <c r="F22" s="90"/>
      <c r="G22" s="91"/>
      <c r="H22" s="95"/>
      <c r="I22" s="96">
        <v>1</v>
      </c>
      <c r="J22" s="97"/>
    </row>
    <row r="23" spans="1:16" x14ac:dyDescent="0.2">
      <c r="A23" s="89"/>
      <c r="B23" s="89" t="s">
        <v>40</v>
      </c>
      <c r="C23" s="90" t="s">
        <v>44</v>
      </c>
      <c r="D23" s="90"/>
      <c r="E23" s="90"/>
      <c r="F23" s="90"/>
      <c r="G23" s="91"/>
      <c r="H23" s="95" t="s">
        <v>45</v>
      </c>
      <c r="I23" s="96">
        <v>7</v>
      </c>
      <c r="J23" s="97">
        <f>'Rekapitulace Objekt 02'!H28</f>
        <v>0</v>
      </c>
      <c r="O23" t="s">
        <v>1106</v>
      </c>
      <c r="P23" t="s">
        <v>1106</v>
      </c>
    </row>
    <row r="24" spans="1:16" ht="25.5" customHeight="1" x14ac:dyDescent="0.25">
      <c r="A24" s="99"/>
      <c r="B24" s="260" t="s">
        <v>46</v>
      </c>
      <c r="C24" s="261"/>
      <c r="D24" s="261"/>
      <c r="E24" s="261"/>
      <c r="F24" s="100"/>
      <c r="G24" s="101"/>
      <c r="H24" s="102"/>
      <c r="I24" s="103"/>
      <c r="J24" s="98">
        <f>SUM(J22:J23)</f>
        <v>0</v>
      </c>
    </row>
    <row r="33" spans="1:10" ht="15.75" x14ac:dyDescent="0.25">
      <c r="B33" s="104" t="s">
        <v>47</v>
      </c>
    </row>
    <row r="35" spans="1:10" ht="25.5" customHeight="1" x14ac:dyDescent="0.2">
      <c r="A35" s="105"/>
      <c r="B35" s="106" t="s">
        <v>48</v>
      </c>
      <c r="C35" s="107" t="s">
        <v>49</v>
      </c>
      <c r="D35" s="107"/>
      <c r="E35" s="107"/>
      <c r="F35" s="107"/>
      <c r="G35" s="108"/>
      <c r="H35" s="108"/>
      <c r="I35" s="108"/>
      <c r="J35" s="109" t="s">
        <v>50</v>
      </c>
    </row>
    <row r="36" spans="1:10" ht="25.5" customHeight="1" x14ac:dyDescent="0.2">
      <c r="A36" s="110"/>
      <c r="B36" s="111" t="s">
        <v>51</v>
      </c>
      <c r="C36" s="262" t="s">
        <v>52</v>
      </c>
      <c r="D36" s="262"/>
      <c r="E36" s="262"/>
      <c r="F36" s="263"/>
      <c r="G36" s="264"/>
      <c r="H36" s="264"/>
      <c r="I36" s="264"/>
      <c r="J36" s="112">
        <f>'02 1.4.2 Pol'!F8</f>
        <v>0</v>
      </c>
    </row>
    <row r="37" spans="1:10" ht="25.5" customHeight="1" x14ac:dyDescent="0.2">
      <c r="A37" s="110"/>
      <c r="B37" s="110" t="s">
        <v>53</v>
      </c>
      <c r="C37" s="254" t="s">
        <v>54</v>
      </c>
      <c r="D37" s="254"/>
      <c r="E37" s="254"/>
      <c r="F37" s="255"/>
      <c r="G37" s="256"/>
      <c r="H37" s="256"/>
      <c r="I37" s="256"/>
      <c r="J37" s="113">
        <f>'02 1.4.3 Pol'!F8</f>
        <v>0</v>
      </c>
    </row>
    <row r="38" spans="1:10" ht="25.5" customHeight="1" x14ac:dyDescent="0.2">
      <c r="A38" s="110"/>
      <c r="B38" s="110" t="s">
        <v>53</v>
      </c>
      <c r="C38" s="254" t="s">
        <v>55</v>
      </c>
      <c r="D38" s="254"/>
      <c r="E38" s="254"/>
      <c r="F38" s="255"/>
      <c r="G38" s="256"/>
      <c r="H38" s="256"/>
      <c r="I38" s="256"/>
      <c r="J38" s="113">
        <f>'02 1.4.1 Pol'!F8</f>
        <v>0</v>
      </c>
    </row>
    <row r="39" spans="1:10" ht="25.5" customHeight="1" x14ac:dyDescent="0.2">
      <c r="A39" s="110"/>
      <c r="B39" s="110" t="s">
        <v>53</v>
      </c>
      <c r="C39" s="254" t="s">
        <v>56</v>
      </c>
      <c r="D39" s="254"/>
      <c r="E39" s="254"/>
      <c r="F39" s="255"/>
      <c r="G39" s="256"/>
      <c r="H39" s="256"/>
      <c r="I39" s="256"/>
      <c r="J39" s="113">
        <f>'02 1.1.1 Pol'!F8</f>
        <v>0</v>
      </c>
    </row>
    <row r="40" spans="1:10" ht="25.5" customHeight="1" x14ac:dyDescent="0.2">
      <c r="A40" s="110"/>
      <c r="B40" s="110" t="s">
        <v>57</v>
      </c>
      <c r="C40" s="254" t="s">
        <v>58</v>
      </c>
      <c r="D40" s="254"/>
      <c r="E40" s="254"/>
      <c r="F40" s="255"/>
      <c r="G40" s="256"/>
      <c r="H40" s="256"/>
      <c r="I40" s="256"/>
      <c r="J40" s="113">
        <f>'02 1.4.1 Pol'!F44</f>
        <v>0</v>
      </c>
    </row>
    <row r="41" spans="1:10" ht="25.5" customHeight="1" x14ac:dyDescent="0.2">
      <c r="A41" s="110"/>
      <c r="B41" s="110" t="s">
        <v>57</v>
      </c>
      <c r="C41" s="254" t="s">
        <v>59</v>
      </c>
      <c r="D41" s="254"/>
      <c r="E41" s="254"/>
      <c r="F41" s="255"/>
      <c r="G41" s="256"/>
      <c r="H41" s="256"/>
      <c r="I41" s="256"/>
      <c r="J41" s="113">
        <f>'02 1.1.1 Pol'!F26</f>
        <v>0</v>
      </c>
    </row>
    <row r="42" spans="1:10" ht="25.5" customHeight="1" x14ac:dyDescent="0.2">
      <c r="A42" s="110"/>
      <c r="B42" s="110" t="s">
        <v>60</v>
      </c>
      <c r="C42" s="254" t="s">
        <v>61</v>
      </c>
      <c r="D42" s="254"/>
      <c r="E42" s="254"/>
      <c r="F42" s="255"/>
      <c r="G42" s="256"/>
      <c r="H42" s="256"/>
      <c r="I42" s="256"/>
      <c r="J42" s="113">
        <f>'02 1.4.3 Pol'!F33</f>
        <v>0</v>
      </c>
    </row>
    <row r="43" spans="1:10" ht="25.5" customHeight="1" x14ac:dyDescent="0.2">
      <c r="A43" s="110"/>
      <c r="B43" s="110" t="s">
        <v>60</v>
      </c>
      <c r="C43" s="254" t="s">
        <v>62</v>
      </c>
      <c r="D43" s="254"/>
      <c r="E43" s="254"/>
      <c r="F43" s="255"/>
      <c r="G43" s="256"/>
      <c r="H43" s="256"/>
      <c r="I43" s="256"/>
      <c r="J43" s="113">
        <f>'02 1.1.1 Pol'!F43</f>
        <v>0</v>
      </c>
    </row>
    <row r="44" spans="1:10" ht="25.5" customHeight="1" x14ac:dyDescent="0.2">
      <c r="A44" s="110"/>
      <c r="B44" s="110" t="s">
        <v>60</v>
      </c>
      <c r="C44" s="254" t="s">
        <v>63</v>
      </c>
      <c r="D44" s="254"/>
      <c r="E44" s="254"/>
      <c r="F44" s="255"/>
      <c r="G44" s="256"/>
      <c r="H44" s="256"/>
      <c r="I44" s="256"/>
      <c r="J44" s="113">
        <f>'02 1.4.1 Pol'!F102</f>
        <v>0</v>
      </c>
    </row>
    <row r="45" spans="1:10" ht="25.5" customHeight="1" x14ac:dyDescent="0.2">
      <c r="A45" s="110"/>
      <c r="B45" s="110" t="s">
        <v>64</v>
      </c>
      <c r="C45" s="254" t="s">
        <v>65</v>
      </c>
      <c r="D45" s="254"/>
      <c r="E45" s="254"/>
      <c r="F45" s="255"/>
      <c r="G45" s="256"/>
      <c r="H45" s="256"/>
      <c r="I45" s="256"/>
      <c r="J45" s="113">
        <f>'02 1.4.3 Pol'!F37</f>
        <v>0</v>
      </c>
    </row>
    <row r="46" spans="1:10" ht="25.5" customHeight="1" x14ac:dyDescent="0.2">
      <c r="A46" s="110"/>
      <c r="B46" s="110" t="s">
        <v>64</v>
      </c>
      <c r="C46" s="254" t="s">
        <v>66</v>
      </c>
      <c r="D46" s="254"/>
      <c r="E46" s="254"/>
      <c r="F46" s="255"/>
      <c r="G46" s="256"/>
      <c r="H46" s="256"/>
      <c r="I46" s="256"/>
      <c r="J46" s="113">
        <f>'02 1.4.1 Pol'!F131</f>
        <v>0</v>
      </c>
    </row>
    <row r="47" spans="1:10" ht="25.5" customHeight="1" x14ac:dyDescent="0.2">
      <c r="A47" s="110"/>
      <c r="B47" s="110" t="s">
        <v>64</v>
      </c>
      <c r="C47" s="254" t="s">
        <v>67</v>
      </c>
      <c r="D47" s="254"/>
      <c r="E47" s="254"/>
      <c r="F47" s="255"/>
      <c r="G47" s="256"/>
      <c r="H47" s="256"/>
      <c r="I47" s="256"/>
      <c r="J47" s="113">
        <f>'02 1.1.1 Pol'!F109</f>
        <v>0</v>
      </c>
    </row>
    <row r="48" spans="1:10" ht="25.5" customHeight="1" x14ac:dyDescent="0.2">
      <c r="A48" s="110"/>
      <c r="B48" s="110" t="s">
        <v>68</v>
      </c>
      <c r="C48" s="254" t="s">
        <v>69</v>
      </c>
      <c r="D48" s="254"/>
      <c r="E48" s="254"/>
      <c r="F48" s="255"/>
      <c r="G48" s="256"/>
      <c r="H48" s="256"/>
      <c r="I48" s="256"/>
      <c r="J48" s="113">
        <f>'02 1.4.3 Pol'!F40</f>
        <v>0</v>
      </c>
    </row>
    <row r="49" spans="1:10" ht="25.5" customHeight="1" x14ac:dyDescent="0.2">
      <c r="A49" s="110"/>
      <c r="B49" s="110" t="s">
        <v>70</v>
      </c>
      <c r="C49" s="254" t="s">
        <v>71</v>
      </c>
      <c r="D49" s="254"/>
      <c r="E49" s="254"/>
      <c r="F49" s="255"/>
      <c r="G49" s="256"/>
      <c r="H49" s="256"/>
      <c r="I49" s="256"/>
      <c r="J49" s="113">
        <f>'02 1.4.3 Pol'!F45</f>
        <v>0</v>
      </c>
    </row>
    <row r="50" spans="1:10" ht="25.5" customHeight="1" x14ac:dyDescent="0.2">
      <c r="A50" s="110"/>
      <c r="B50" s="110" t="s">
        <v>70</v>
      </c>
      <c r="C50" s="254" t="s">
        <v>72</v>
      </c>
      <c r="D50" s="254"/>
      <c r="E50" s="254"/>
      <c r="F50" s="255"/>
      <c r="G50" s="256"/>
      <c r="H50" s="256"/>
      <c r="I50" s="256"/>
      <c r="J50" s="113">
        <f>'02 1.4.3 Pol'!F48</f>
        <v>0</v>
      </c>
    </row>
    <row r="51" spans="1:10" ht="25.5" customHeight="1" x14ac:dyDescent="0.2">
      <c r="A51" s="110"/>
      <c r="B51" s="110" t="s">
        <v>73</v>
      </c>
      <c r="C51" s="254" t="s">
        <v>74</v>
      </c>
      <c r="D51" s="254"/>
      <c r="E51" s="254"/>
      <c r="F51" s="255"/>
      <c r="G51" s="256"/>
      <c r="H51" s="256"/>
      <c r="I51" s="256"/>
      <c r="J51" s="113">
        <f>'02 1.1.1 Pol'!F150</f>
        <v>0</v>
      </c>
    </row>
    <row r="52" spans="1:10" ht="25.5" customHeight="1" x14ac:dyDescent="0.2">
      <c r="A52" s="110"/>
      <c r="B52" s="110" t="s">
        <v>75</v>
      </c>
      <c r="C52" s="254" t="s">
        <v>76</v>
      </c>
      <c r="D52" s="254"/>
      <c r="E52" s="254"/>
      <c r="F52" s="255"/>
      <c r="G52" s="256"/>
      <c r="H52" s="256"/>
      <c r="I52" s="256"/>
      <c r="J52" s="113">
        <f>'02 1.1.1 Pol'!F157</f>
        <v>0</v>
      </c>
    </row>
    <row r="53" spans="1:10" ht="25.5" customHeight="1" x14ac:dyDescent="0.2">
      <c r="A53" s="110"/>
      <c r="B53" s="110" t="s">
        <v>77</v>
      </c>
      <c r="C53" s="254" t="s">
        <v>78</v>
      </c>
      <c r="D53" s="254"/>
      <c r="E53" s="254"/>
      <c r="F53" s="255"/>
      <c r="G53" s="256"/>
      <c r="H53" s="256"/>
      <c r="I53" s="256"/>
      <c r="J53" s="113">
        <f>'02 1.1.1 Pol'!F171</f>
        <v>0</v>
      </c>
    </row>
    <row r="54" spans="1:10" ht="25.5" customHeight="1" x14ac:dyDescent="0.2">
      <c r="A54" s="110"/>
      <c r="B54" s="110" t="s">
        <v>79</v>
      </c>
      <c r="C54" s="254" t="s">
        <v>80</v>
      </c>
      <c r="D54" s="254"/>
      <c r="E54" s="254"/>
      <c r="F54" s="255"/>
      <c r="G54" s="256"/>
      <c r="H54" s="256"/>
      <c r="I54" s="256"/>
      <c r="J54" s="113">
        <f>'02 1.1.1 Pol'!F191</f>
        <v>0</v>
      </c>
    </row>
    <row r="55" spans="1:10" ht="25.5" customHeight="1" x14ac:dyDescent="0.2">
      <c r="A55" s="110"/>
      <c r="B55" s="110" t="s">
        <v>81</v>
      </c>
      <c r="C55" s="254" t="s">
        <v>82</v>
      </c>
      <c r="D55" s="254"/>
      <c r="E55" s="254"/>
      <c r="F55" s="255"/>
      <c r="G55" s="256"/>
      <c r="H55" s="256"/>
      <c r="I55" s="256"/>
      <c r="J55" s="113">
        <f>'02 1.4.3 Pol'!F69</f>
        <v>0</v>
      </c>
    </row>
    <row r="56" spans="1:10" ht="25.5" customHeight="1" x14ac:dyDescent="0.2">
      <c r="A56" s="110"/>
      <c r="B56" s="110" t="s">
        <v>83</v>
      </c>
      <c r="C56" s="254" t="s">
        <v>84</v>
      </c>
      <c r="D56" s="254"/>
      <c r="E56" s="254"/>
      <c r="F56" s="255"/>
      <c r="G56" s="256"/>
      <c r="H56" s="256"/>
      <c r="I56" s="256"/>
      <c r="J56" s="113">
        <f>'02 1.1.1 Pol'!F232</f>
        <v>0</v>
      </c>
    </row>
    <row r="57" spans="1:10" ht="25.5" customHeight="1" x14ac:dyDescent="0.2">
      <c r="A57" s="110"/>
      <c r="B57" s="110" t="s">
        <v>85</v>
      </c>
      <c r="C57" s="254" t="s">
        <v>86</v>
      </c>
      <c r="D57" s="254"/>
      <c r="E57" s="254"/>
      <c r="F57" s="255"/>
      <c r="G57" s="256"/>
      <c r="H57" s="256"/>
      <c r="I57" s="256"/>
      <c r="J57" s="113">
        <f>'02 1.1.1 Pol'!F235</f>
        <v>0</v>
      </c>
    </row>
    <row r="58" spans="1:10" ht="25.5" customHeight="1" x14ac:dyDescent="0.2">
      <c r="A58" s="110"/>
      <c r="B58" s="110" t="s">
        <v>87</v>
      </c>
      <c r="C58" s="254" t="s">
        <v>88</v>
      </c>
      <c r="D58" s="254"/>
      <c r="E58" s="254"/>
      <c r="F58" s="255"/>
      <c r="G58" s="256"/>
      <c r="H58" s="256"/>
      <c r="I58" s="256"/>
      <c r="J58" s="113">
        <f>'02 1.1.1 Pol'!F249</f>
        <v>0</v>
      </c>
    </row>
    <row r="59" spans="1:10" ht="25.5" customHeight="1" x14ac:dyDescent="0.2">
      <c r="A59" s="110"/>
      <c r="B59" s="110" t="s">
        <v>89</v>
      </c>
      <c r="C59" s="254" t="s">
        <v>90</v>
      </c>
      <c r="D59" s="254"/>
      <c r="E59" s="254"/>
      <c r="F59" s="255"/>
      <c r="G59" s="256"/>
      <c r="H59" s="256"/>
      <c r="I59" s="256"/>
      <c r="J59" s="113">
        <f>'02 1.4.3 Pol'!F63</f>
        <v>0</v>
      </c>
    </row>
    <row r="60" spans="1:10" ht="25.5" customHeight="1" x14ac:dyDescent="0.2">
      <c r="A60" s="110"/>
      <c r="B60" s="110" t="s">
        <v>91</v>
      </c>
      <c r="C60" s="254" t="s">
        <v>92</v>
      </c>
      <c r="D60" s="254"/>
      <c r="E60" s="254"/>
      <c r="F60" s="255"/>
      <c r="G60" s="256"/>
      <c r="H60" s="256"/>
      <c r="I60" s="256"/>
      <c r="J60" s="113">
        <f>'02 1.1.1 Pol'!F329</f>
        <v>0</v>
      </c>
    </row>
    <row r="61" spans="1:10" ht="25.5" customHeight="1" x14ac:dyDescent="0.2">
      <c r="A61" s="110"/>
      <c r="B61" s="110" t="s">
        <v>93</v>
      </c>
      <c r="C61" s="254" t="s">
        <v>94</v>
      </c>
      <c r="D61" s="254"/>
      <c r="E61" s="254"/>
      <c r="F61" s="255"/>
      <c r="G61" s="256"/>
      <c r="H61" s="256"/>
      <c r="I61" s="256"/>
      <c r="J61" s="113">
        <f>'02 1.1.1 Pol'!F353</f>
        <v>0</v>
      </c>
    </row>
    <row r="62" spans="1:10" ht="25.5" customHeight="1" x14ac:dyDescent="0.2">
      <c r="A62" s="110"/>
      <c r="B62" s="110" t="s">
        <v>95</v>
      </c>
      <c r="C62" s="254" t="s">
        <v>96</v>
      </c>
      <c r="D62" s="254"/>
      <c r="E62" s="254"/>
      <c r="F62" s="255"/>
      <c r="G62" s="256"/>
      <c r="H62" s="256"/>
      <c r="I62" s="256"/>
      <c r="J62" s="113">
        <f>'02 1.1.1 Pol'!F386</f>
        <v>0</v>
      </c>
    </row>
    <row r="63" spans="1:10" ht="25.5" customHeight="1" x14ac:dyDescent="0.2">
      <c r="A63" s="110"/>
      <c r="B63" s="110" t="s">
        <v>97</v>
      </c>
      <c r="C63" s="254" t="s">
        <v>98</v>
      </c>
      <c r="D63" s="254"/>
      <c r="E63" s="254"/>
      <c r="F63" s="255"/>
      <c r="G63" s="256"/>
      <c r="H63" s="256"/>
      <c r="I63" s="256"/>
      <c r="J63" s="113">
        <f>'02 1.1.1 Pol'!F389</f>
        <v>0</v>
      </c>
    </row>
    <row r="64" spans="1:10" ht="25.5" customHeight="1" x14ac:dyDescent="0.2">
      <c r="A64" s="110"/>
      <c r="B64" s="110" t="s">
        <v>99</v>
      </c>
      <c r="C64" s="254" t="s">
        <v>100</v>
      </c>
      <c r="D64" s="254"/>
      <c r="E64" s="254"/>
      <c r="F64" s="255"/>
      <c r="G64" s="256"/>
      <c r="H64" s="256"/>
      <c r="I64" s="256"/>
      <c r="J64" s="113">
        <f>'02 1.1.1 Pol'!F392</f>
        <v>0</v>
      </c>
    </row>
    <row r="65" spans="1:10" ht="25.5" customHeight="1" x14ac:dyDescent="0.2">
      <c r="A65" s="110"/>
      <c r="B65" s="110" t="s">
        <v>101</v>
      </c>
      <c r="C65" s="254" t="s">
        <v>102</v>
      </c>
      <c r="D65" s="254"/>
      <c r="E65" s="254"/>
      <c r="F65" s="255"/>
      <c r="G65" s="256"/>
      <c r="H65" s="256"/>
      <c r="I65" s="256"/>
      <c r="J65" s="113">
        <f>'02 1.1.1 Pol'!F411</f>
        <v>0</v>
      </c>
    </row>
    <row r="66" spans="1:10" ht="25.5" customHeight="1" x14ac:dyDescent="0.2">
      <c r="A66" s="110"/>
      <c r="B66" s="110" t="s">
        <v>103</v>
      </c>
      <c r="C66" s="254" t="s">
        <v>104</v>
      </c>
      <c r="D66" s="254"/>
      <c r="E66" s="254"/>
      <c r="F66" s="255"/>
      <c r="G66" s="256"/>
      <c r="H66" s="256"/>
      <c r="I66" s="256"/>
      <c r="J66" s="113">
        <f>'02 1.1.1 Pol'!F431</f>
        <v>0</v>
      </c>
    </row>
    <row r="67" spans="1:10" ht="25.5" customHeight="1" x14ac:dyDescent="0.2">
      <c r="A67" s="110"/>
      <c r="B67" s="110" t="s">
        <v>105</v>
      </c>
      <c r="C67" s="254" t="s">
        <v>106</v>
      </c>
      <c r="D67" s="254"/>
      <c r="E67" s="254"/>
      <c r="F67" s="255"/>
      <c r="G67" s="256"/>
      <c r="H67" s="256"/>
      <c r="I67" s="256"/>
      <c r="J67" s="113">
        <f>'02 1.1.1 Pol'!F450</f>
        <v>0</v>
      </c>
    </row>
    <row r="68" spans="1:10" ht="25.5" customHeight="1" x14ac:dyDescent="0.2">
      <c r="A68" s="110"/>
      <c r="B68" s="110" t="s">
        <v>107</v>
      </c>
      <c r="C68" s="254" t="s">
        <v>108</v>
      </c>
      <c r="D68" s="254"/>
      <c r="E68" s="254"/>
      <c r="F68" s="255"/>
      <c r="G68" s="256"/>
      <c r="H68" s="256"/>
      <c r="I68" s="256"/>
      <c r="J68" s="113">
        <f>'02 1.1.1 Pol'!F459</f>
        <v>0</v>
      </c>
    </row>
    <row r="69" spans="1:10" ht="25.5" customHeight="1" x14ac:dyDescent="0.2">
      <c r="A69" s="110"/>
      <c r="B69" s="110" t="s">
        <v>109</v>
      </c>
      <c r="C69" s="254" t="s">
        <v>110</v>
      </c>
      <c r="D69" s="254"/>
      <c r="E69" s="254"/>
      <c r="F69" s="255"/>
      <c r="G69" s="256"/>
      <c r="H69" s="256"/>
      <c r="I69" s="256"/>
      <c r="J69" s="113">
        <f>'02 1.1.1 Pol'!F482</f>
        <v>0</v>
      </c>
    </row>
    <row r="70" spans="1:10" ht="25.5" customHeight="1" x14ac:dyDescent="0.2">
      <c r="A70" s="110"/>
      <c r="B70" s="110" t="s">
        <v>111</v>
      </c>
      <c r="C70" s="254" t="s">
        <v>112</v>
      </c>
      <c r="D70" s="254"/>
      <c r="E70" s="254"/>
      <c r="F70" s="255"/>
      <c r="G70" s="256"/>
      <c r="H70" s="256"/>
      <c r="I70" s="256"/>
      <c r="J70" s="113">
        <f>'02 1.1.1 Pol'!F487</f>
        <v>0</v>
      </c>
    </row>
    <row r="71" spans="1:10" ht="25.5" customHeight="1" x14ac:dyDescent="0.2">
      <c r="A71" s="110"/>
      <c r="B71" s="110" t="s">
        <v>113</v>
      </c>
      <c r="C71" s="254" t="s">
        <v>114</v>
      </c>
      <c r="D71" s="254"/>
      <c r="E71" s="254"/>
      <c r="F71" s="255"/>
      <c r="G71" s="256"/>
      <c r="H71" s="256"/>
      <c r="I71" s="256"/>
      <c r="J71" s="113">
        <f>'02 1.4.7 Pol'!F8+'02 1.4.8 Pol'!F8+'02 2.2.1 Pol'!F8</f>
        <v>0</v>
      </c>
    </row>
    <row r="72" spans="1:10" ht="25.5" customHeight="1" x14ac:dyDescent="0.2">
      <c r="A72" s="110"/>
      <c r="B72" s="110" t="s">
        <v>115</v>
      </c>
      <c r="C72" s="254" t="s">
        <v>116</v>
      </c>
      <c r="D72" s="254"/>
      <c r="E72" s="254"/>
      <c r="F72" s="255"/>
      <c r="G72" s="256"/>
      <c r="H72" s="256"/>
      <c r="I72" s="256"/>
      <c r="J72" s="113">
        <f>'02 1.1.1 Pol'!F494</f>
        <v>0</v>
      </c>
    </row>
    <row r="73" spans="1:10" ht="25.5" customHeight="1" x14ac:dyDescent="0.2">
      <c r="A73" s="110"/>
      <c r="B73" s="110" t="s">
        <v>117</v>
      </c>
      <c r="C73" s="254" t="s">
        <v>118</v>
      </c>
      <c r="D73" s="254"/>
      <c r="E73" s="254"/>
      <c r="F73" s="255"/>
      <c r="G73" s="256"/>
      <c r="H73" s="256"/>
      <c r="I73" s="256"/>
      <c r="J73" s="113">
        <f>'02 1.1.1 Pol'!F499</f>
        <v>0</v>
      </c>
    </row>
    <row r="74" spans="1:10" ht="25.5" customHeight="1" x14ac:dyDescent="0.2">
      <c r="A74" s="110"/>
      <c r="B74" s="110" t="s">
        <v>119</v>
      </c>
      <c r="C74" s="254" t="s">
        <v>120</v>
      </c>
      <c r="D74" s="254"/>
      <c r="E74" s="254"/>
      <c r="F74" s="255"/>
      <c r="G74" s="256"/>
      <c r="H74" s="256"/>
      <c r="I74" s="256"/>
      <c r="J74" s="113">
        <f>'02 1.1.1 Pol'!F502</f>
        <v>0</v>
      </c>
    </row>
    <row r="75" spans="1:10" ht="25.5" customHeight="1" x14ac:dyDescent="0.2">
      <c r="A75" s="110"/>
      <c r="B75" s="114" t="s">
        <v>121</v>
      </c>
      <c r="C75" s="257" t="s">
        <v>122</v>
      </c>
      <c r="D75" s="257"/>
      <c r="E75" s="257"/>
      <c r="F75" s="258"/>
      <c r="G75" s="259"/>
      <c r="H75" s="259"/>
      <c r="I75" s="259"/>
      <c r="J75" s="115">
        <f>'02 1.1.1 Pol'!F505</f>
        <v>0</v>
      </c>
    </row>
    <row r="76" spans="1:10" ht="25.5" customHeight="1" x14ac:dyDescent="0.2">
      <c r="A76" s="116"/>
      <c r="B76" s="117" t="s">
        <v>123</v>
      </c>
      <c r="C76" s="118"/>
      <c r="D76" s="118"/>
      <c r="E76" s="118"/>
      <c r="F76" s="119"/>
      <c r="G76" s="120"/>
      <c r="H76" s="120"/>
      <c r="I76" s="120"/>
      <c r="J76" s="121">
        <f>SUM(J36:J75)</f>
        <v>0</v>
      </c>
    </row>
    <row r="77" spans="1:10" x14ac:dyDescent="0.2">
      <c r="A77" s="86"/>
      <c r="B77" s="86"/>
      <c r="C77" s="86"/>
      <c r="D77" s="86"/>
      <c r="E77" s="86"/>
      <c r="F77" s="86"/>
      <c r="G77" s="87"/>
      <c r="H77" s="86"/>
      <c r="I77" s="87"/>
      <c r="J77" s="88"/>
    </row>
    <row r="78" spans="1:10" x14ac:dyDescent="0.2">
      <c r="A78" s="86"/>
      <c r="B78" s="86"/>
      <c r="C78" s="86"/>
      <c r="D78" s="86"/>
      <c r="E78" s="86"/>
      <c r="F78" s="86"/>
      <c r="G78" s="87"/>
      <c r="H78" s="86"/>
      <c r="I78" s="87"/>
      <c r="J78" s="88"/>
    </row>
    <row r="79" spans="1:10" x14ac:dyDescent="0.2">
      <c r="A79" s="86"/>
      <c r="B79" s="86"/>
      <c r="C79" s="86"/>
      <c r="D79" s="86"/>
      <c r="E79" s="86"/>
      <c r="F79" s="86"/>
      <c r="G79" s="87"/>
      <c r="H79" s="86"/>
      <c r="I79" s="87"/>
      <c r="J79" s="88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1:I71"/>
    <mergeCell ref="C72:I72"/>
    <mergeCell ref="C73:I73"/>
    <mergeCell ref="C74:I74"/>
    <mergeCell ref="C75:I7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66"/>
      <c r="D2" s="266"/>
      <c r="E2" s="266"/>
      <c r="F2" s="266"/>
      <c r="G2" s="26" t="s">
        <v>15</v>
      </c>
      <c r="H2" s="34"/>
    </row>
    <row r="3" spans="1:8" ht="13.5" thickTop="1" x14ac:dyDescent="0.2"/>
    <row r="4" spans="1:8" ht="18" x14ac:dyDescent="0.25">
      <c r="A4" s="265" t="s">
        <v>16</v>
      </c>
      <c r="B4" s="265"/>
      <c r="C4" s="265"/>
      <c r="D4" s="265"/>
      <c r="E4" s="265"/>
      <c r="F4" s="265"/>
      <c r="G4" s="265"/>
      <c r="H4" s="265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67">
        <f>C2</f>
        <v>0</v>
      </c>
      <c r="C7" s="268"/>
      <c r="D7" s="268"/>
      <c r="E7" s="268"/>
      <c r="F7" s="268"/>
      <c r="G7" s="268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69" t="s">
        <v>28</v>
      </c>
      <c r="B1" s="269"/>
      <c r="C1" s="270"/>
      <c r="D1" s="269"/>
      <c r="E1" s="269"/>
      <c r="F1" s="269"/>
      <c r="G1" s="269"/>
    </row>
    <row r="2" spans="1:7" ht="13.5" thickTop="1" x14ac:dyDescent="0.2">
      <c r="A2" s="55" t="s">
        <v>29</v>
      </c>
      <c r="B2" s="56"/>
      <c r="C2" s="271"/>
      <c r="D2" s="271"/>
      <c r="E2" s="271"/>
      <c r="F2" s="271"/>
      <c r="G2" s="272"/>
    </row>
    <row r="3" spans="1:7" x14ac:dyDescent="0.2">
      <c r="A3" s="57" t="s">
        <v>30</v>
      </c>
      <c r="B3" s="58"/>
      <c r="C3" s="273"/>
      <c r="D3" s="273"/>
      <c r="E3" s="273"/>
      <c r="F3" s="273"/>
      <c r="G3" s="274"/>
    </row>
    <row r="4" spans="1:7" ht="13.5" thickBot="1" x14ac:dyDescent="0.25">
      <c r="A4" s="59" t="s">
        <v>31</v>
      </c>
      <c r="B4" s="60"/>
      <c r="C4" s="275"/>
      <c r="D4" s="275"/>
      <c r="E4" s="275"/>
      <c r="F4" s="275"/>
      <c r="G4" s="276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8"/>
  <sheetViews>
    <sheetView showGridLines="0" topLeftCell="A40" workbookViewId="0">
      <selection activeCell="F112" sqref="F112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2" t="s">
        <v>40</v>
      </c>
      <c r="C2" s="278" t="s">
        <v>44</v>
      </c>
      <c r="D2" s="266"/>
      <c r="E2" s="266"/>
      <c r="F2" s="266"/>
      <c r="G2" s="26" t="s">
        <v>15</v>
      </c>
      <c r="H2" s="123" t="s">
        <v>45</v>
      </c>
      <c r="O2" s="8" t="s">
        <v>124</v>
      </c>
    </row>
    <row r="3" spans="1:15" ht="13.9" customHeight="1" thickTop="1" x14ac:dyDescent="0.2">
      <c r="H3" s="35"/>
    </row>
    <row r="4" spans="1:15" ht="17.649999999999999" customHeight="1" x14ac:dyDescent="0.25">
      <c r="A4" s="265" t="s">
        <v>16</v>
      </c>
      <c r="B4" s="265"/>
      <c r="C4" s="265"/>
      <c r="D4" s="265"/>
      <c r="E4" s="265"/>
      <c r="F4" s="265"/>
      <c r="G4" s="265"/>
      <c r="H4" s="265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02</v>
      </c>
      <c r="H6" s="35"/>
    </row>
    <row r="7" spans="1:15" ht="15.6" customHeight="1" x14ac:dyDescent="0.25">
      <c r="B7" s="267" t="str">
        <f>C2</f>
        <v>Objekt č. 3</v>
      </c>
      <c r="C7" s="268"/>
      <c r="D7" s="268"/>
      <c r="E7" s="268"/>
      <c r="F7" s="268"/>
      <c r="G7" s="268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124" t="s">
        <v>125</v>
      </c>
      <c r="C9" s="124" t="s">
        <v>126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24" t="s">
        <v>127</v>
      </c>
      <c r="C10" s="124" t="s">
        <v>128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24" t="s">
        <v>129</v>
      </c>
      <c r="C11" s="124" t="s">
        <v>130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24" t="s">
        <v>131</v>
      </c>
      <c r="C13" s="124" t="s">
        <v>132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124" t="s">
        <v>45</v>
      </c>
      <c r="C15" s="124" t="s">
        <v>133</v>
      </c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 t="s">
        <v>134</v>
      </c>
      <c r="B17" s="32"/>
      <c r="C17" s="124" t="s">
        <v>135</v>
      </c>
      <c r="D17" s="32"/>
      <c r="E17" s="32"/>
      <c r="F17" s="32"/>
      <c r="G17" s="32"/>
      <c r="H17" s="36"/>
      <c r="I17" s="32"/>
      <c r="J17" s="32"/>
    </row>
    <row r="18" spans="1:55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 x14ac:dyDescent="0.25">
      <c r="A19" s="125" t="s">
        <v>136</v>
      </c>
      <c r="B19" s="126"/>
      <c r="C19" s="126"/>
      <c r="D19" s="126"/>
      <c r="E19" s="126"/>
      <c r="F19" s="126"/>
      <c r="G19" s="126"/>
      <c r="H19" s="127"/>
      <c r="I19" s="32"/>
      <c r="J19" s="32"/>
    </row>
    <row r="20" spans="1:55" ht="12.75" customHeight="1" x14ac:dyDescent="0.2">
      <c r="A20" s="133" t="s">
        <v>137</v>
      </c>
      <c r="B20" s="134"/>
      <c r="C20" s="135"/>
      <c r="D20" s="135"/>
      <c r="E20" s="135"/>
      <c r="F20" s="135"/>
      <c r="G20" s="136"/>
      <c r="H20" s="137" t="s">
        <v>138</v>
      </c>
      <c r="I20" s="32"/>
      <c r="J20" s="32"/>
    </row>
    <row r="21" spans="1:55" ht="12.75" customHeight="1" x14ac:dyDescent="0.2">
      <c r="A21" s="131" t="s">
        <v>139</v>
      </c>
      <c r="B21" s="129" t="s">
        <v>140</v>
      </c>
      <c r="C21" s="128"/>
      <c r="D21" s="128"/>
      <c r="E21" s="128"/>
      <c r="F21" s="128"/>
      <c r="G21" s="130"/>
      <c r="H21" s="132">
        <f>'02 1.1.1 Pol'!G522</f>
        <v>0</v>
      </c>
      <c r="I21" s="32"/>
      <c r="J21" s="32"/>
      <c r="O21">
        <f>'02 1.1.1 Pol'!AN6</f>
        <v>0</v>
      </c>
      <c r="P21">
        <f>'02 1.1.1 Pol'!AO6</f>
        <v>0</v>
      </c>
    </row>
    <row r="22" spans="1:55" ht="12.75" customHeight="1" x14ac:dyDescent="0.2">
      <c r="A22" s="131" t="s">
        <v>141</v>
      </c>
      <c r="B22" s="129" t="s">
        <v>96</v>
      </c>
      <c r="C22" s="128"/>
      <c r="D22" s="128"/>
      <c r="E22" s="128"/>
      <c r="F22" s="128"/>
      <c r="G22" s="130"/>
      <c r="H22" s="132">
        <f>'02 1.4.1 Pol'!G138</f>
        <v>0</v>
      </c>
      <c r="I22" s="32"/>
      <c r="J22" s="32"/>
      <c r="O22">
        <f>'02 1.4.1 Pol'!AN6</f>
        <v>0</v>
      </c>
      <c r="P22">
        <f>'02 1.4.1 Pol'!AO6</f>
        <v>0</v>
      </c>
    </row>
    <row r="23" spans="1:55" ht="12.75" customHeight="1" x14ac:dyDescent="0.2">
      <c r="A23" s="131" t="s">
        <v>142</v>
      </c>
      <c r="B23" s="129" t="s">
        <v>52</v>
      </c>
      <c r="C23" s="128"/>
      <c r="D23" s="128"/>
      <c r="E23" s="128"/>
      <c r="F23" s="128"/>
      <c r="G23" s="130"/>
      <c r="H23" s="132">
        <f>'02 1.4.2 Pol'!G103</f>
        <v>0</v>
      </c>
      <c r="I23" s="32"/>
      <c r="J23" s="32"/>
      <c r="O23">
        <f>'02 1.4.2 Pol'!AN6</f>
        <v>0</v>
      </c>
      <c r="P23">
        <f>'02 1.4.2 Pol'!AO6</f>
        <v>0</v>
      </c>
    </row>
    <row r="24" spans="1:55" ht="12.75" customHeight="1" x14ac:dyDescent="0.2">
      <c r="A24" s="131" t="s">
        <v>143</v>
      </c>
      <c r="B24" s="129" t="s">
        <v>144</v>
      </c>
      <c r="C24" s="128"/>
      <c r="D24" s="128"/>
      <c r="E24" s="128"/>
      <c r="F24" s="128"/>
      <c r="G24" s="130"/>
      <c r="H24" s="132">
        <f>'02 1.4.3 Pol'!G74</f>
        <v>0</v>
      </c>
      <c r="I24" s="32"/>
      <c r="J24" s="32"/>
      <c r="O24">
        <f>'02 1.4.3 Pol'!AN6</f>
        <v>0</v>
      </c>
      <c r="P24">
        <f>'02 1.4.3 Pol'!AO6</f>
        <v>0</v>
      </c>
    </row>
    <row r="25" spans="1:55" ht="12.75" customHeight="1" x14ac:dyDescent="0.2">
      <c r="A25" s="131" t="s">
        <v>145</v>
      </c>
      <c r="B25" s="129" t="s">
        <v>146</v>
      </c>
      <c r="C25" s="128"/>
      <c r="D25" s="128"/>
      <c r="E25" s="128"/>
      <c r="F25" s="128"/>
      <c r="G25" s="130"/>
      <c r="H25" s="132">
        <f>'02 1.4.7 Pol'!G152</f>
        <v>0</v>
      </c>
      <c r="I25" s="32"/>
      <c r="J25" s="32"/>
      <c r="O25">
        <f>'02 1.4.7 Pol'!AN6</f>
        <v>0</v>
      </c>
      <c r="P25">
        <f>'02 1.4.7 Pol'!AO6</f>
        <v>0</v>
      </c>
    </row>
    <row r="26" spans="1:55" ht="12.75" customHeight="1" x14ac:dyDescent="0.2">
      <c r="A26" s="131" t="s">
        <v>147</v>
      </c>
      <c r="B26" s="129" t="s">
        <v>148</v>
      </c>
      <c r="C26" s="128"/>
      <c r="D26" s="128"/>
      <c r="E26" s="128"/>
      <c r="F26" s="128"/>
      <c r="G26" s="130"/>
      <c r="H26" s="132">
        <f>'02 1.4.8 Pol'!G151</f>
        <v>0</v>
      </c>
      <c r="I26" s="32"/>
      <c r="J26" s="32"/>
      <c r="O26">
        <f>'02 1.4.8 Pol'!AN6</f>
        <v>0</v>
      </c>
      <c r="P26">
        <f>'02 1.4.8 Pol'!AO6</f>
        <v>0</v>
      </c>
    </row>
    <row r="27" spans="1:55" ht="12.75" customHeight="1" x14ac:dyDescent="0.2">
      <c r="A27" s="131" t="s">
        <v>149</v>
      </c>
      <c r="B27" s="129" t="s">
        <v>150</v>
      </c>
      <c r="C27" s="128"/>
      <c r="D27" s="128"/>
      <c r="E27" s="128"/>
      <c r="F27" s="128"/>
      <c r="G27" s="130"/>
      <c r="H27" s="132">
        <f>'02 2.2.1 Pol'!G92</f>
        <v>0</v>
      </c>
      <c r="I27" s="32"/>
      <c r="J27" s="32"/>
      <c r="O27">
        <f>'02 2.2.1 Pol'!AN6</f>
        <v>0</v>
      </c>
      <c r="P27">
        <f>'02 2.2.1 Pol'!AO6</f>
        <v>0</v>
      </c>
    </row>
    <row r="28" spans="1:55" ht="12.75" customHeight="1" thickBot="1" x14ac:dyDescent="0.25">
      <c r="A28" s="138"/>
      <c r="B28" s="139" t="s">
        <v>151</v>
      </c>
      <c r="C28" s="140"/>
      <c r="D28" s="141" t="str">
        <f>B2</f>
        <v>02</v>
      </c>
      <c r="E28" s="140"/>
      <c r="F28" s="140"/>
      <c r="G28" s="142"/>
      <c r="H28" s="143">
        <f>SUM(H21:H27)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25" t="s">
        <v>572</v>
      </c>
      <c r="B30" s="126"/>
      <c r="C30" s="126"/>
      <c r="D30" s="167" t="s">
        <v>139</v>
      </c>
      <c r="E30" s="279" t="s">
        <v>140</v>
      </c>
      <c r="F30" s="279"/>
      <c r="G30" s="279"/>
      <c r="H30" s="279"/>
      <c r="I30" s="32"/>
      <c r="J30" s="32"/>
      <c r="BC30" s="221" t="str">
        <f>E30</f>
        <v>Rozpočet rekonstrukce</v>
      </c>
    </row>
    <row r="31" spans="1:55" ht="12.75" customHeight="1" x14ac:dyDescent="0.2">
      <c r="A31" s="133" t="s">
        <v>573</v>
      </c>
      <c r="B31" s="134"/>
      <c r="C31" s="135"/>
      <c r="D31" s="135"/>
      <c r="E31" s="135"/>
      <c r="F31" s="135"/>
      <c r="G31" s="136"/>
      <c r="H31" s="137" t="s">
        <v>138</v>
      </c>
      <c r="I31" s="32"/>
      <c r="J31" s="32"/>
    </row>
    <row r="32" spans="1:55" ht="12.75" customHeight="1" x14ac:dyDescent="0.2">
      <c r="A32" s="131" t="s">
        <v>53</v>
      </c>
      <c r="B32" s="129" t="s">
        <v>56</v>
      </c>
      <c r="C32" s="128"/>
      <c r="D32" s="128"/>
      <c r="E32" s="128"/>
      <c r="F32" s="128"/>
      <c r="G32" s="130"/>
      <c r="H32" s="222">
        <f>'02 1.1.1 Pol'!F8</f>
        <v>0</v>
      </c>
      <c r="I32" s="32"/>
      <c r="J32" s="32"/>
    </row>
    <row r="33" spans="1:10" ht="12.75" customHeight="1" x14ac:dyDescent="0.2">
      <c r="A33" s="131" t="s">
        <v>57</v>
      </c>
      <c r="B33" s="129" t="s">
        <v>59</v>
      </c>
      <c r="C33" s="128"/>
      <c r="D33" s="128"/>
      <c r="E33" s="128"/>
      <c r="F33" s="128"/>
      <c r="G33" s="130"/>
      <c r="H33" s="222">
        <f>'02 1.1.1 Pol'!F26</f>
        <v>0</v>
      </c>
      <c r="I33" s="32"/>
      <c r="J33" s="32"/>
    </row>
    <row r="34" spans="1:10" ht="12.75" customHeight="1" x14ac:dyDescent="0.2">
      <c r="A34" s="131" t="s">
        <v>60</v>
      </c>
      <c r="B34" s="129" t="s">
        <v>62</v>
      </c>
      <c r="C34" s="128"/>
      <c r="D34" s="128"/>
      <c r="E34" s="128"/>
      <c r="F34" s="128"/>
      <c r="G34" s="130"/>
      <c r="H34" s="222">
        <f>'02 1.1.1 Pol'!F43</f>
        <v>0</v>
      </c>
      <c r="I34" s="32"/>
      <c r="J34" s="32"/>
    </row>
    <row r="35" spans="1:10" ht="12.75" customHeight="1" x14ac:dyDescent="0.2">
      <c r="A35" s="131" t="s">
        <v>64</v>
      </c>
      <c r="B35" s="129" t="s">
        <v>67</v>
      </c>
      <c r="C35" s="128"/>
      <c r="D35" s="128"/>
      <c r="E35" s="128"/>
      <c r="F35" s="128"/>
      <c r="G35" s="130"/>
      <c r="H35" s="222">
        <f>'02 1.1.1 Pol'!F109</f>
        <v>0</v>
      </c>
      <c r="I35" s="32"/>
      <c r="J35" s="32"/>
    </row>
    <row r="36" spans="1:10" ht="12.75" customHeight="1" x14ac:dyDescent="0.2">
      <c r="A36" s="131" t="s">
        <v>73</v>
      </c>
      <c r="B36" s="129" t="s">
        <v>74</v>
      </c>
      <c r="C36" s="128"/>
      <c r="D36" s="128"/>
      <c r="E36" s="128"/>
      <c r="F36" s="128"/>
      <c r="G36" s="130"/>
      <c r="H36" s="222">
        <f>'02 1.1.1 Pol'!F150</f>
        <v>0</v>
      </c>
      <c r="I36" s="32"/>
      <c r="J36" s="32"/>
    </row>
    <row r="37" spans="1:10" ht="12.75" customHeight="1" x14ac:dyDescent="0.2">
      <c r="A37" s="131" t="s">
        <v>75</v>
      </c>
      <c r="B37" s="129" t="s">
        <v>76</v>
      </c>
      <c r="C37" s="128"/>
      <c r="D37" s="128"/>
      <c r="E37" s="128"/>
      <c r="F37" s="128"/>
      <c r="G37" s="130"/>
      <c r="H37" s="222">
        <f>'02 1.1.1 Pol'!F157</f>
        <v>0</v>
      </c>
      <c r="I37" s="32"/>
      <c r="J37" s="32"/>
    </row>
    <row r="38" spans="1:10" ht="12.75" customHeight="1" x14ac:dyDescent="0.2">
      <c r="A38" s="131" t="s">
        <v>77</v>
      </c>
      <c r="B38" s="129" t="s">
        <v>78</v>
      </c>
      <c r="C38" s="128"/>
      <c r="D38" s="128"/>
      <c r="E38" s="128"/>
      <c r="F38" s="128"/>
      <c r="G38" s="130"/>
      <c r="H38" s="222">
        <f>'02 1.1.1 Pol'!F171</f>
        <v>0</v>
      </c>
      <c r="I38" s="32"/>
      <c r="J38" s="32"/>
    </row>
    <row r="39" spans="1:10" ht="12.75" customHeight="1" x14ac:dyDescent="0.2">
      <c r="A39" s="131" t="s">
        <v>79</v>
      </c>
      <c r="B39" s="129" t="s">
        <v>80</v>
      </c>
      <c r="C39" s="128"/>
      <c r="D39" s="128"/>
      <c r="E39" s="128"/>
      <c r="F39" s="128"/>
      <c r="G39" s="130"/>
      <c r="H39" s="222">
        <f>'02 1.1.1 Pol'!F191</f>
        <v>0</v>
      </c>
      <c r="I39" s="32"/>
      <c r="J39" s="32"/>
    </row>
    <row r="40" spans="1:10" ht="12.75" customHeight="1" x14ac:dyDescent="0.2">
      <c r="A40" s="131" t="s">
        <v>83</v>
      </c>
      <c r="B40" s="129" t="s">
        <v>84</v>
      </c>
      <c r="C40" s="128"/>
      <c r="D40" s="128"/>
      <c r="E40" s="128"/>
      <c r="F40" s="128"/>
      <c r="G40" s="130"/>
      <c r="H40" s="222">
        <f>'02 1.1.1 Pol'!F232</f>
        <v>0</v>
      </c>
      <c r="I40" s="32"/>
      <c r="J40" s="32"/>
    </row>
    <row r="41" spans="1:10" ht="12.75" customHeight="1" x14ac:dyDescent="0.2">
      <c r="A41" s="131" t="s">
        <v>85</v>
      </c>
      <c r="B41" s="129" t="s">
        <v>86</v>
      </c>
      <c r="C41" s="128"/>
      <c r="D41" s="128"/>
      <c r="E41" s="128"/>
      <c r="F41" s="128"/>
      <c r="G41" s="130"/>
      <c r="H41" s="222">
        <f>'02 1.1.1 Pol'!F235</f>
        <v>0</v>
      </c>
      <c r="I41" s="32"/>
      <c r="J41" s="32"/>
    </row>
    <row r="42" spans="1:10" ht="12.75" customHeight="1" x14ac:dyDescent="0.2">
      <c r="A42" s="131" t="s">
        <v>87</v>
      </c>
      <c r="B42" s="129" t="s">
        <v>88</v>
      </c>
      <c r="C42" s="128"/>
      <c r="D42" s="128"/>
      <c r="E42" s="128"/>
      <c r="F42" s="128"/>
      <c r="G42" s="130"/>
      <c r="H42" s="222">
        <f>'02 1.1.1 Pol'!F249</f>
        <v>0</v>
      </c>
      <c r="I42" s="32"/>
      <c r="J42" s="32"/>
    </row>
    <row r="43" spans="1:10" ht="12.75" customHeight="1" x14ac:dyDescent="0.2">
      <c r="A43" s="131" t="s">
        <v>91</v>
      </c>
      <c r="B43" s="129" t="s">
        <v>92</v>
      </c>
      <c r="C43" s="128"/>
      <c r="D43" s="128"/>
      <c r="E43" s="128"/>
      <c r="F43" s="128"/>
      <c r="G43" s="130"/>
      <c r="H43" s="222">
        <f>'02 1.1.1 Pol'!F329</f>
        <v>0</v>
      </c>
      <c r="I43" s="32"/>
      <c r="J43" s="32"/>
    </row>
    <row r="44" spans="1:10" ht="12.75" customHeight="1" x14ac:dyDescent="0.2">
      <c r="A44" s="131" t="s">
        <v>93</v>
      </c>
      <c r="B44" s="129" t="s">
        <v>94</v>
      </c>
      <c r="C44" s="128"/>
      <c r="D44" s="128"/>
      <c r="E44" s="128"/>
      <c r="F44" s="128"/>
      <c r="G44" s="130"/>
      <c r="H44" s="222">
        <f>'02 1.1.1 Pol'!F353</f>
        <v>0</v>
      </c>
      <c r="I44" s="32"/>
      <c r="J44" s="32"/>
    </row>
    <row r="45" spans="1:10" ht="12.75" customHeight="1" x14ac:dyDescent="0.2">
      <c r="A45" s="131" t="s">
        <v>95</v>
      </c>
      <c r="B45" s="129" t="s">
        <v>96</v>
      </c>
      <c r="C45" s="128"/>
      <c r="D45" s="128"/>
      <c r="E45" s="128"/>
      <c r="F45" s="128"/>
      <c r="G45" s="130"/>
      <c r="H45" s="222">
        <f>'02 1.1.1 Pol'!F386</f>
        <v>0</v>
      </c>
      <c r="I45" s="32"/>
      <c r="J45" s="32"/>
    </row>
    <row r="46" spans="1:10" ht="12.75" customHeight="1" x14ac:dyDescent="0.2">
      <c r="A46" s="131" t="s">
        <v>97</v>
      </c>
      <c r="B46" s="129" t="s">
        <v>98</v>
      </c>
      <c r="C46" s="128"/>
      <c r="D46" s="128"/>
      <c r="E46" s="128"/>
      <c r="F46" s="128"/>
      <c r="G46" s="130"/>
      <c r="H46" s="222">
        <f>'02 1.1.1 Pol'!F389</f>
        <v>0</v>
      </c>
      <c r="I46" s="32"/>
      <c r="J46" s="32"/>
    </row>
    <row r="47" spans="1:10" ht="12.75" customHeight="1" x14ac:dyDescent="0.2">
      <c r="A47" s="131" t="s">
        <v>99</v>
      </c>
      <c r="B47" s="129" t="s">
        <v>100</v>
      </c>
      <c r="C47" s="128"/>
      <c r="D47" s="128"/>
      <c r="E47" s="128"/>
      <c r="F47" s="128"/>
      <c r="G47" s="130"/>
      <c r="H47" s="222">
        <f>'02 1.1.1 Pol'!F392</f>
        <v>0</v>
      </c>
      <c r="I47" s="32"/>
      <c r="J47" s="32"/>
    </row>
    <row r="48" spans="1:10" ht="12.75" customHeight="1" x14ac:dyDescent="0.2">
      <c r="A48" s="131" t="s">
        <v>101</v>
      </c>
      <c r="B48" s="129" t="s">
        <v>102</v>
      </c>
      <c r="C48" s="128"/>
      <c r="D48" s="128"/>
      <c r="E48" s="128"/>
      <c r="F48" s="128"/>
      <c r="G48" s="130"/>
      <c r="H48" s="222">
        <f>'02 1.1.1 Pol'!F411</f>
        <v>0</v>
      </c>
      <c r="I48" s="32"/>
      <c r="J48" s="32"/>
    </row>
    <row r="49" spans="1:55" ht="12.75" customHeight="1" x14ac:dyDescent="0.2">
      <c r="A49" s="131" t="s">
        <v>103</v>
      </c>
      <c r="B49" s="129" t="s">
        <v>104</v>
      </c>
      <c r="C49" s="128"/>
      <c r="D49" s="128"/>
      <c r="E49" s="128"/>
      <c r="F49" s="128"/>
      <c r="G49" s="130"/>
      <c r="H49" s="222">
        <f>'02 1.1.1 Pol'!F431</f>
        <v>0</v>
      </c>
      <c r="I49" s="32"/>
      <c r="J49" s="32"/>
    </row>
    <row r="50" spans="1:55" ht="12.75" customHeight="1" x14ac:dyDescent="0.2">
      <c r="A50" s="131" t="s">
        <v>105</v>
      </c>
      <c r="B50" s="129" t="s">
        <v>106</v>
      </c>
      <c r="C50" s="128"/>
      <c r="D50" s="128"/>
      <c r="E50" s="128"/>
      <c r="F50" s="128"/>
      <c r="G50" s="130"/>
      <c r="H50" s="222">
        <f>'02 1.1.1 Pol'!F450</f>
        <v>0</v>
      </c>
      <c r="I50" s="32"/>
      <c r="J50" s="32"/>
    </row>
    <row r="51" spans="1:55" x14ac:dyDescent="0.2">
      <c r="A51" s="131" t="s">
        <v>107</v>
      </c>
      <c r="B51" s="129" t="s">
        <v>108</v>
      </c>
      <c r="C51" s="128"/>
      <c r="D51" s="128"/>
      <c r="E51" s="128"/>
      <c r="F51" s="128"/>
      <c r="G51" s="130"/>
      <c r="H51" s="222">
        <f>'02 1.1.1 Pol'!F459</f>
        <v>0</v>
      </c>
    </row>
    <row r="52" spans="1:55" x14ac:dyDescent="0.2">
      <c r="A52" s="131" t="s">
        <v>109</v>
      </c>
      <c r="B52" s="129" t="s">
        <v>110</v>
      </c>
      <c r="C52" s="128"/>
      <c r="D52" s="128"/>
      <c r="E52" s="128"/>
      <c r="F52" s="128"/>
      <c r="G52" s="130"/>
      <c r="H52" s="222">
        <f>'02 1.1.1 Pol'!F482</f>
        <v>0</v>
      </c>
    </row>
    <row r="53" spans="1:55" x14ac:dyDescent="0.2">
      <c r="A53" s="131" t="s">
        <v>111</v>
      </c>
      <c r="B53" s="129" t="s">
        <v>112</v>
      </c>
      <c r="C53" s="128"/>
      <c r="D53" s="128"/>
      <c r="E53" s="128"/>
      <c r="F53" s="128"/>
      <c r="G53" s="130"/>
      <c r="H53" s="222">
        <f>'02 1.1.1 Pol'!F487</f>
        <v>0</v>
      </c>
    </row>
    <row r="54" spans="1:55" x14ac:dyDescent="0.2">
      <c r="A54" s="131" t="s">
        <v>115</v>
      </c>
      <c r="B54" s="129" t="s">
        <v>116</v>
      </c>
      <c r="C54" s="128"/>
      <c r="D54" s="128"/>
      <c r="E54" s="128"/>
      <c r="F54" s="128"/>
      <c r="G54" s="130"/>
      <c r="H54" s="222">
        <f>'02 1.1.1 Pol'!F494</f>
        <v>0</v>
      </c>
    </row>
    <row r="55" spans="1:55" x14ac:dyDescent="0.2">
      <c r="A55" s="131" t="s">
        <v>117</v>
      </c>
      <c r="B55" s="129" t="s">
        <v>118</v>
      </c>
      <c r="C55" s="128"/>
      <c r="D55" s="128"/>
      <c r="E55" s="128"/>
      <c r="F55" s="128"/>
      <c r="G55" s="130"/>
      <c r="H55" s="222">
        <f>'02 1.1.1 Pol'!F499</f>
        <v>0</v>
      </c>
    </row>
    <row r="56" spans="1:55" x14ac:dyDescent="0.2">
      <c r="A56" s="131" t="s">
        <v>119</v>
      </c>
      <c r="B56" s="129" t="s">
        <v>120</v>
      </c>
      <c r="C56" s="128"/>
      <c r="D56" s="128"/>
      <c r="E56" s="128"/>
      <c r="F56" s="128"/>
      <c r="G56" s="130"/>
      <c r="H56" s="222">
        <f>'02 1.1.1 Pol'!F502</f>
        <v>0</v>
      </c>
    </row>
    <row r="57" spans="1:55" x14ac:dyDescent="0.2">
      <c r="A57" s="131" t="s">
        <v>121</v>
      </c>
      <c r="B57" s="129" t="s">
        <v>122</v>
      </c>
      <c r="C57" s="128"/>
      <c r="D57" s="128"/>
      <c r="E57" s="128"/>
      <c r="F57" s="128"/>
      <c r="G57" s="130"/>
      <c r="H57" s="222">
        <f>'02 1.1.1 Pol'!F505</f>
        <v>0</v>
      </c>
    </row>
    <row r="58" spans="1:55" ht="13.5" thickBot="1" x14ac:dyDescent="0.25">
      <c r="A58" s="138"/>
      <c r="B58" s="139" t="s">
        <v>574</v>
      </c>
      <c r="C58" s="140"/>
      <c r="D58" s="141" t="str">
        <f>D30</f>
        <v>1.1.1</v>
      </c>
      <c r="E58" s="140"/>
      <c r="F58" s="140"/>
      <c r="G58" s="142"/>
      <c r="H58" s="223">
        <f>SUM(H32:H57)</f>
        <v>0</v>
      </c>
    </row>
    <row r="60" spans="1:55" ht="13.5" thickBot="1" x14ac:dyDescent="0.25">
      <c r="A60" s="125" t="s">
        <v>572</v>
      </c>
      <c r="B60" s="125"/>
      <c r="C60" s="125"/>
      <c r="D60" s="225" t="s">
        <v>141</v>
      </c>
      <c r="E60" s="277" t="s">
        <v>96</v>
      </c>
      <c r="F60" s="277"/>
      <c r="G60" s="277"/>
      <c r="H60" s="277"/>
      <c r="BC60" s="221" t="str">
        <f>E60</f>
        <v>ZTI</v>
      </c>
    </row>
    <row r="61" spans="1:55" x14ac:dyDescent="0.2">
      <c r="A61" s="231" t="s">
        <v>573</v>
      </c>
      <c r="B61" s="232"/>
      <c r="C61" s="233"/>
      <c r="D61" s="233"/>
      <c r="E61" s="233"/>
      <c r="F61" s="233"/>
      <c r="G61" s="234"/>
      <c r="H61" s="235" t="s">
        <v>138</v>
      </c>
    </row>
    <row r="62" spans="1:55" x14ac:dyDescent="0.2">
      <c r="A62" s="229" t="s">
        <v>53</v>
      </c>
      <c r="B62" s="227" t="s">
        <v>55</v>
      </c>
      <c r="C62" s="226"/>
      <c r="D62" s="226"/>
      <c r="E62" s="226"/>
      <c r="F62" s="226"/>
      <c r="G62" s="228"/>
      <c r="H62" s="230">
        <f>'02 1.4.1 Pol'!F8</f>
        <v>0</v>
      </c>
    </row>
    <row r="63" spans="1:55" x14ac:dyDescent="0.2">
      <c r="A63" s="229" t="s">
        <v>57</v>
      </c>
      <c r="B63" s="227" t="s">
        <v>58</v>
      </c>
      <c r="C63" s="226"/>
      <c r="D63" s="226"/>
      <c r="E63" s="226"/>
      <c r="F63" s="226"/>
      <c r="G63" s="228"/>
      <c r="H63" s="230">
        <f>'02 1.4.1 Pol'!F44</f>
        <v>0</v>
      </c>
    </row>
    <row r="64" spans="1:55" x14ac:dyDescent="0.2">
      <c r="A64" s="229" t="s">
        <v>60</v>
      </c>
      <c r="B64" s="227" t="s">
        <v>63</v>
      </c>
      <c r="C64" s="226"/>
      <c r="D64" s="226"/>
      <c r="E64" s="226"/>
      <c r="F64" s="226"/>
      <c r="G64" s="228"/>
      <c r="H64" s="230">
        <f>'02 1.4.1 Pol'!F102</f>
        <v>0</v>
      </c>
    </row>
    <row r="65" spans="1:55" x14ac:dyDescent="0.2">
      <c r="A65" s="229" t="s">
        <v>64</v>
      </c>
      <c r="B65" s="227" t="s">
        <v>66</v>
      </c>
      <c r="C65" s="226"/>
      <c r="D65" s="226"/>
      <c r="E65" s="226"/>
      <c r="F65" s="226"/>
      <c r="G65" s="228"/>
      <c r="H65" s="230">
        <f>'02 1.4.1 Pol'!F131</f>
        <v>0</v>
      </c>
    </row>
    <row r="66" spans="1:55" ht="13.5" thickBot="1" x14ac:dyDescent="0.25">
      <c r="A66" s="236"/>
      <c r="B66" s="237" t="s">
        <v>574</v>
      </c>
      <c r="C66" s="238"/>
      <c r="D66" s="239" t="str">
        <f>D60</f>
        <v>1.4.1</v>
      </c>
      <c r="E66" s="238"/>
      <c r="F66" s="238"/>
      <c r="G66" s="240"/>
      <c r="H66" s="241">
        <f>SUM(H62:H65)</f>
        <v>0</v>
      </c>
    </row>
    <row r="68" spans="1:55" ht="13.5" thickBot="1" x14ac:dyDescent="0.25">
      <c r="A68" s="125" t="s">
        <v>572</v>
      </c>
      <c r="B68" s="125"/>
      <c r="C68" s="125"/>
      <c r="D68" s="225" t="s">
        <v>142</v>
      </c>
      <c r="E68" s="277" t="s">
        <v>52</v>
      </c>
      <c r="F68" s="277"/>
      <c r="G68" s="277"/>
      <c r="H68" s="277"/>
      <c r="BC68" s="221" t="str">
        <f>E68</f>
        <v>VZT</v>
      </c>
    </row>
    <row r="69" spans="1:55" x14ac:dyDescent="0.2">
      <c r="A69" s="231" t="s">
        <v>573</v>
      </c>
      <c r="B69" s="232"/>
      <c r="C69" s="233"/>
      <c r="D69" s="233"/>
      <c r="E69" s="233"/>
      <c r="F69" s="233"/>
      <c r="G69" s="234"/>
      <c r="H69" s="235" t="s">
        <v>138</v>
      </c>
    </row>
    <row r="70" spans="1:55" x14ac:dyDescent="0.2">
      <c r="A70" s="229" t="s">
        <v>51</v>
      </c>
      <c r="B70" s="227" t="s">
        <v>52</v>
      </c>
      <c r="C70" s="226"/>
      <c r="D70" s="226"/>
      <c r="E70" s="226"/>
      <c r="F70" s="226"/>
      <c r="G70" s="228"/>
      <c r="H70" s="230">
        <f>'02 1.4.2 Pol'!F8</f>
        <v>0</v>
      </c>
    </row>
    <row r="71" spans="1:55" ht="13.5" thickBot="1" x14ac:dyDescent="0.25">
      <c r="A71" s="236"/>
      <c r="B71" s="237" t="s">
        <v>574</v>
      </c>
      <c r="C71" s="238"/>
      <c r="D71" s="239" t="str">
        <f>D68</f>
        <v>1.4.2</v>
      </c>
      <c r="E71" s="238"/>
      <c r="F71" s="238"/>
      <c r="G71" s="240"/>
      <c r="H71" s="241">
        <f>SUM(H70:H70)</f>
        <v>0</v>
      </c>
    </row>
    <row r="73" spans="1:55" ht="13.5" thickBot="1" x14ac:dyDescent="0.25">
      <c r="A73" s="125" t="s">
        <v>572</v>
      </c>
      <c r="B73" s="125"/>
      <c r="C73" s="125"/>
      <c r="D73" s="225" t="s">
        <v>143</v>
      </c>
      <c r="E73" s="277" t="s">
        <v>144</v>
      </c>
      <c r="F73" s="277"/>
      <c r="G73" s="277"/>
      <c r="H73" s="277"/>
      <c r="BC73" s="221" t="str">
        <f>E73</f>
        <v>ÚT</v>
      </c>
    </row>
    <row r="74" spans="1:55" x14ac:dyDescent="0.2">
      <c r="A74" s="231" t="s">
        <v>573</v>
      </c>
      <c r="B74" s="232"/>
      <c r="C74" s="233"/>
      <c r="D74" s="233"/>
      <c r="E74" s="233"/>
      <c r="F74" s="233"/>
      <c r="G74" s="234"/>
      <c r="H74" s="235" t="s">
        <v>138</v>
      </c>
    </row>
    <row r="75" spans="1:55" x14ac:dyDescent="0.2">
      <c r="A75" s="229" t="s">
        <v>53</v>
      </c>
      <c r="B75" s="227" t="s">
        <v>54</v>
      </c>
      <c r="C75" s="226"/>
      <c r="D75" s="226"/>
      <c r="E75" s="226"/>
      <c r="F75" s="226"/>
      <c r="G75" s="228"/>
      <c r="H75" s="230">
        <f>'02 1.4.3 Pol'!F8</f>
        <v>0</v>
      </c>
    </row>
    <row r="76" spans="1:55" x14ac:dyDescent="0.2">
      <c r="A76" s="229" t="s">
        <v>60</v>
      </c>
      <c r="B76" s="227" t="s">
        <v>61</v>
      </c>
      <c r="C76" s="226"/>
      <c r="D76" s="226"/>
      <c r="E76" s="226"/>
      <c r="F76" s="226"/>
      <c r="G76" s="228"/>
      <c r="H76" s="230">
        <f>'02 1.4.3 Pol'!F33</f>
        <v>0</v>
      </c>
    </row>
    <row r="77" spans="1:55" x14ac:dyDescent="0.2">
      <c r="A77" s="229" t="s">
        <v>64</v>
      </c>
      <c r="B77" s="227" t="s">
        <v>65</v>
      </c>
      <c r="C77" s="226"/>
      <c r="D77" s="226"/>
      <c r="E77" s="226"/>
      <c r="F77" s="226"/>
      <c r="G77" s="228"/>
      <c r="H77" s="230">
        <f>'02 1.4.3 Pol'!F37</f>
        <v>0</v>
      </c>
    </row>
    <row r="78" spans="1:55" x14ac:dyDescent="0.2">
      <c r="A78" s="229" t="s">
        <v>68</v>
      </c>
      <c r="B78" s="227" t="s">
        <v>69</v>
      </c>
      <c r="C78" s="226"/>
      <c r="D78" s="226"/>
      <c r="E78" s="226"/>
      <c r="F78" s="226"/>
      <c r="G78" s="228"/>
      <c r="H78" s="230">
        <f>'02 1.4.3 Pol'!F40</f>
        <v>0</v>
      </c>
    </row>
    <row r="79" spans="1:55" x14ac:dyDescent="0.2">
      <c r="A79" s="229" t="s">
        <v>70</v>
      </c>
      <c r="B79" s="227" t="s">
        <v>71</v>
      </c>
      <c r="C79" s="226"/>
      <c r="D79" s="226"/>
      <c r="E79" s="226"/>
      <c r="F79" s="226"/>
      <c r="G79" s="228"/>
      <c r="H79" s="230">
        <f>'02 1.4.3 Pol'!F45</f>
        <v>0</v>
      </c>
    </row>
    <row r="80" spans="1:55" x14ac:dyDescent="0.2">
      <c r="A80" s="229" t="s">
        <v>70</v>
      </c>
      <c r="B80" s="227" t="s">
        <v>72</v>
      </c>
      <c r="C80" s="226"/>
      <c r="D80" s="226"/>
      <c r="E80" s="226"/>
      <c r="F80" s="226"/>
      <c r="G80" s="228"/>
      <c r="H80" s="230">
        <f>'02 1.4.3 Pol'!F48</f>
        <v>0</v>
      </c>
    </row>
    <row r="81" spans="1:55" x14ac:dyDescent="0.2">
      <c r="A81" s="229" t="s">
        <v>81</v>
      </c>
      <c r="B81" s="227" t="s">
        <v>82</v>
      </c>
      <c r="C81" s="226"/>
      <c r="D81" s="226"/>
      <c r="E81" s="226"/>
      <c r="F81" s="226"/>
      <c r="G81" s="228"/>
      <c r="H81" s="230">
        <f>'02 1.4.3 Pol'!F69</f>
        <v>0</v>
      </c>
    </row>
    <row r="82" spans="1:55" x14ac:dyDescent="0.2">
      <c r="A82" s="229" t="s">
        <v>89</v>
      </c>
      <c r="B82" s="227" t="s">
        <v>90</v>
      </c>
      <c r="C82" s="226"/>
      <c r="D82" s="226"/>
      <c r="E82" s="226"/>
      <c r="F82" s="226"/>
      <c r="G82" s="228"/>
      <c r="H82" s="230">
        <f>'02 1.4.3 Pol'!F63</f>
        <v>0</v>
      </c>
    </row>
    <row r="83" spans="1:55" ht="13.5" thickBot="1" x14ac:dyDescent="0.25">
      <c r="A83" s="236"/>
      <c r="B83" s="237" t="s">
        <v>574</v>
      </c>
      <c r="C83" s="238"/>
      <c r="D83" s="239" t="str">
        <f>D73</f>
        <v>1.4.3</v>
      </c>
      <c r="E83" s="238"/>
      <c r="F83" s="238"/>
      <c r="G83" s="240"/>
      <c r="H83" s="241">
        <f>SUM(H75:H82)</f>
        <v>0</v>
      </c>
    </row>
    <row r="85" spans="1:55" ht="13.5" thickBot="1" x14ac:dyDescent="0.25">
      <c r="A85" s="125" t="s">
        <v>572</v>
      </c>
      <c r="B85" s="125"/>
      <c r="C85" s="125"/>
      <c r="D85" s="225" t="s">
        <v>145</v>
      </c>
      <c r="E85" s="277" t="s">
        <v>146</v>
      </c>
      <c r="F85" s="277"/>
      <c r="G85" s="277"/>
      <c r="H85" s="277"/>
      <c r="BC85" s="221" t="str">
        <f>E85</f>
        <v>NN</v>
      </c>
    </row>
    <row r="86" spans="1:55" x14ac:dyDescent="0.2">
      <c r="A86" s="231" t="s">
        <v>573</v>
      </c>
      <c r="B86" s="232"/>
      <c r="C86" s="233"/>
      <c r="D86" s="233"/>
      <c r="E86" s="233"/>
      <c r="F86" s="233"/>
      <c r="G86" s="234"/>
      <c r="H86" s="235" t="s">
        <v>138</v>
      </c>
    </row>
    <row r="87" spans="1:55" x14ac:dyDescent="0.2">
      <c r="A87" s="229" t="s">
        <v>113</v>
      </c>
      <c r="B87" s="227" t="s">
        <v>114</v>
      </c>
      <c r="C87" s="226"/>
      <c r="D87" s="226"/>
      <c r="E87" s="226"/>
      <c r="F87" s="226"/>
      <c r="G87" s="228"/>
      <c r="H87" s="230">
        <f>'02 1.4.7 Pol'!F8</f>
        <v>0</v>
      </c>
    </row>
    <row r="88" spans="1:55" ht="13.5" thickBot="1" x14ac:dyDescent="0.25">
      <c r="A88" s="236"/>
      <c r="B88" s="237" t="s">
        <v>574</v>
      </c>
      <c r="C88" s="238"/>
      <c r="D88" s="239" t="str">
        <f>D85</f>
        <v>1.4.7</v>
      </c>
      <c r="E88" s="238"/>
      <c r="F88" s="238"/>
      <c r="G88" s="240"/>
      <c r="H88" s="241">
        <f>SUM(H87:H87)</f>
        <v>0</v>
      </c>
    </row>
    <row r="90" spans="1:55" ht="13.5" thickBot="1" x14ac:dyDescent="0.25">
      <c r="A90" s="125" t="s">
        <v>572</v>
      </c>
      <c r="B90" s="125"/>
      <c r="C90" s="125"/>
      <c r="D90" s="225" t="s">
        <v>147</v>
      </c>
      <c r="E90" s="277" t="s">
        <v>148</v>
      </c>
      <c r="F90" s="277"/>
      <c r="G90" s="277"/>
      <c r="H90" s="277"/>
      <c r="BC90" s="221" t="str">
        <f>E90</f>
        <v>Slaboproud</v>
      </c>
    </row>
    <row r="91" spans="1:55" x14ac:dyDescent="0.2">
      <c r="A91" s="231" t="s">
        <v>573</v>
      </c>
      <c r="B91" s="232"/>
      <c r="C91" s="233"/>
      <c r="D91" s="233"/>
      <c r="E91" s="233"/>
      <c r="F91" s="233"/>
      <c r="G91" s="234"/>
      <c r="H91" s="235" t="s">
        <v>138</v>
      </c>
    </row>
    <row r="92" spans="1:55" x14ac:dyDescent="0.2">
      <c r="A92" s="229" t="s">
        <v>113</v>
      </c>
      <c r="B92" s="227" t="s">
        <v>114</v>
      </c>
      <c r="C92" s="226"/>
      <c r="D92" s="226"/>
      <c r="E92" s="226"/>
      <c r="F92" s="226"/>
      <c r="G92" s="228"/>
      <c r="H92" s="230">
        <f>'02 1.4.8 Pol'!F8</f>
        <v>0</v>
      </c>
    </row>
    <row r="93" spans="1:55" ht="13.5" thickBot="1" x14ac:dyDescent="0.25">
      <c r="A93" s="236"/>
      <c r="B93" s="237" t="s">
        <v>574</v>
      </c>
      <c r="C93" s="238"/>
      <c r="D93" s="239" t="str">
        <f>D90</f>
        <v>1.4.8</v>
      </c>
      <c r="E93" s="238"/>
      <c r="F93" s="238"/>
      <c r="G93" s="240"/>
      <c r="H93" s="241">
        <f>SUM(H92:H92)</f>
        <v>0</v>
      </c>
    </row>
    <row r="95" spans="1:55" ht="13.5" thickBot="1" x14ac:dyDescent="0.25">
      <c r="A95" s="125" t="s">
        <v>572</v>
      </c>
      <c r="B95" s="125"/>
      <c r="C95" s="125"/>
      <c r="D95" s="225" t="s">
        <v>149</v>
      </c>
      <c r="E95" s="277" t="s">
        <v>150</v>
      </c>
      <c r="F95" s="277"/>
      <c r="G95" s="277"/>
      <c r="H95" s="277"/>
      <c r="BC95" s="221" t="str">
        <f>E95</f>
        <v>EPS</v>
      </c>
    </row>
    <row r="96" spans="1:55" x14ac:dyDescent="0.2">
      <c r="A96" s="231" t="s">
        <v>573</v>
      </c>
      <c r="B96" s="232"/>
      <c r="C96" s="233"/>
      <c r="D96" s="233"/>
      <c r="E96" s="233"/>
      <c r="F96" s="233"/>
      <c r="G96" s="234"/>
      <c r="H96" s="235" t="s">
        <v>138</v>
      </c>
    </row>
    <row r="97" spans="1:8" x14ac:dyDescent="0.2">
      <c r="A97" s="229" t="s">
        <v>113</v>
      </c>
      <c r="B97" s="227" t="s">
        <v>114</v>
      </c>
      <c r="C97" s="226"/>
      <c r="D97" s="226"/>
      <c r="E97" s="226"/>
      <c r="F97" s="226"/>
      <c r="G97" s="228"/>
      <c r="H97" s="230">
        <f>'02 2.2.1 Pol'!F8</f>
        <v>0</v>
      </c>
    </row>
    <row r="98" spans="1:8" ht="13.5" thickBot="1" x14ac:dyDescent="0.25">
      <c r="A98" s="236"/>
      <c r="B98" s="237" t="s">
        <v>574</v>
      </c>
      <c r="C98" s="238"/>
      <c r="D98" s="239" t="str">
        <f>D95</f>
        <v>2.2.1</v>
      </c>
      <c r="E98" s="238"/>
      <c r="F98" s="238"/>
      <c r="G98" s="240"/>
      <c r="H98" s="241">
        <f>SUM(H97:H97)</f>
        <v>0</v>
      </c>
    </row>
  </sheetData>
  <mergeCells count="10">
    <mergeCell ref="E73:H73"/>
    <mergeCell ref="E85:H85"/>
    <mergeCell ref="E90:H90"/>
    <mergeCell ref="E95:H95"/>
    <mergeCell ref="C2:F2"/>
    <mergeCell ref="A4:H4"/>
    <mergeCell ref="B7:G7"/>
    <mergeCell ref="E30:H30"/>
    <mergeCell ref="E60:H60"/>
    <mergeCell ref="E68:H68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workbookViewId="0">
      <pane ySplit="6" topLeftCell="A196" activePane="bottomLeft" state="frozen"/>
      <selection pane="bottomLeft" activeCell="C217" sqref="C217:G21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139</v>
      </c>
      <c r="C4" s="170" t="s">
        <v>140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SUMIF(AM8:AM522,AN5,G8:G522)</f>
        <v>0</v>
      </c>
      <c r="AO6">
        <f>SUMIF(AM8:AM522,AO5,G8:G522)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56</v>
      </c>
      <c r="D8" s="178"/>
      <c r="E8" s="182"/>
      <c r="F8" s="298">
        <f>SUM(G9:G25)</f>
        <v>0</v>
      </c>
      <c r="G8" s="299"/>
      <c r="H8" s="186"/>
      <c r="I8" s="186">
        <f>SUM(I9:I25)</f>
        <v>2.1</v>
      </c>
      <c r="J8" s="186"/>
      <c r="K8" s="186">
        <f>SUM(K9:K25)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164</v>
      </c>
      <c r="C9" s="199" t="s">
        <v>165</v>
      </c>
      <c r="D9" s="179" t="s">
        <v>166</v>
      </c>
      <c r="E9" s="183">
        <v>1</v>
      </c>
      <c r="F9" s="188"/>
      <c r="G9" s="189">
        <f>ROUND(E9*F9,2)</f>
        <v>0</v>
      </c>
      <c r="H9" s="189">
        <v>1E-3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167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168</v>
      </c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0"/>
      <c r="D10" s="281"/>
      <c r="E10" s="282"/>
      <c r="F10" s="283"/>
      <c r="G10" s="28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169</v>
      </c>
      <c r="C11" s="199" t="s">
        <v>170</v>
      </c>
      <c r="D11" s="179" t="s">
        <v>135</v>
      </c>
      <c r="E11" s="183">
        <v>2.6579999999999999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173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0"/>
      <c r="D12" s="281"/>
      <c r="E12" s="282"/>
      <c r="F12" s="283"/>
      <c r="G12" s="28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174</v>
      </c>
      <c r="C13" s="199" t="s">
        <v>175</v>
      </c>
      <c r="D13" s="179" t="s">
        <v>135</v>
      </c>
      <c r="E13" s="183">
        <v>2.6579999999999999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173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0"/>
      <c r="D14" s="281"/>
      <c r="E14" s="282"/>
      <c r="F14" s="283"/>
      <c r="G14" s="28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176</v>
      </c>
      <c r="C15" s="199" t="s">
        <v>177</v>
      </c>
      <c r="D15" s="179" t="s">
        <v>135</v>
      </c>
      <c r="E15" s="183">
        <v>2.6579999999999999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167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168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0"/>
      <c r="D16" s="281"/>
      <c r="E16" s="282"/>
      <c r="F16" s="283"/>
      <c r="G16" s="28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178</v>
      </c>
      <c r="C17" s="199" t="s">
        <v>179</v>
      </c>
      <c r="D17" s="179" t="s">
        <v>135</v>
      </c>
      <c r="E17" s="183">
        <v>2.6579999999999999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180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00" t="s">
        <v>181</v>
      </c>
      <c r="D18" s="180"/>
      <c r="E18" s="184">
        <v>2.66</v>
      </c>
      <c r="F18" s="189"/>
      <c r="G18" s="189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80"/>
      <c r="D19" s="281"/>
      <c r="E19" s="282"/>
      <c r="F19" s="283"/>
      <c r="G19" s="284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5" t="s">
        <v>182</v>
      </c>
      <c r="C20" s="199" t="s">
        <v>183</v>
      </c>
      <c r="D20" s="179" t="s">
        <v>135</v>
      </c>
      <c r="E20" s="183">
        <v>1.2110000000000001</v>
      </c>
      <c r="F20" s="188"/>
      <c r="G20" s="189">
        <f>ROUND(E20*F20,2)</f>
        <v>0</v>
      </c>
      <c r="H20" s="189">
        <v>1.67</v>
      </c>
      <c r="I20" s="189">
        <f>ROUND(E20*H20,2)</f>
        <v>2.02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180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00" t="s">
        <v>184</v>
      </c>
      <c r="D21" s="180"/>
      <c r="E21" s="184">
        <v>1.21</v>
      </c>
      <c r="F21" s="189"/>
      <c r="G21" s="189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0"/>
      <c r="D22" s="281"/>
      <c r="E22" s="282"/>
      <c r="F22" s="283"/>
      <c r="G22" s="28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7</v>
      </c>
      <c r="B23" s="175" t="s">
        <v>182</v>
      </c>
      <c r="C23" s="199" t="s">
        <v>185</v>
      </c>
      <c r="D23" s="179" t="s">
        <v>135</v>
      </c>
      <c r="E23" s="183">
        <v>4.5499999999999999E-2</v>
      </c>
      <c r="F23" s="188"/>
      <c r="G23" s="189">
        <f>ROUND(E23*F23,2)</f>
        <v>0</v>
      </c>
      <c r="H23" s="189">
        <v>1.67</v>
      </c>
      <c r="I23" s="189">
        <f>ROUND(E23*H23,2)</f>
        <v>0.08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186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00" t="s">
        <v>187</v>
      </c>
      <c r="D24" s="180"/>
      <c r="E24" s="184">
        <v>0.05</v>
      </c>
      <c r="F24" s="189"/>
      <c r="G24" s="189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80"/>
      <c r="D25" s="281"/>
      <c r="E25" s="282"/>
      <c r="F25" s="283"/>
      <c r="G25" s="284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x14ac:dyDescent="0.2">
      <c r="A26" s="204" t="s">
        <v>162</v>
      </c>
      <c r="B26" s="174" t="s">
        <v>57</v>
      </c>
      <c r="C26" s="198" t="s">
        <v>59</v>
      </c>
      <c r="D26" s="178"/>
      <c r="E26" s="182"/>
      <c r="F26" s="290">
        <f>SUM(G27:G42)</f>
        <v>0</v>
      </c>
      <c r="G26" s="291"/>
      <c r="H26" s="186"/>
      <c r="I26" s="186">
        <f>SUM(I27:I42)</f>
        <v>3.08</v>
      </c>
      <c r="J26" s="186"/>
      <c r="K26" s="186">
        <f>SUM(K27:K42)</f>
        <v>0</v>
      </c>
      <c r="L26" s="187"/>
      <c r="M26" s="207"/>
      <c r="AE26" t="s">
        <v>163</v>
      </c>
    </row>
    <row r="27" spans="1:60" outlineLevel="1" x14ac:dyDescent="0.2">
      <c r="A27" s="205">
        <v>8</v>
      </c>
      <c r="B27" s="175" t="s">
        <v>188</v>
      </c>
      <c r="C27" s="199" t="s">
        <v>189</v>
      </c>
      <c r="D27" s="179" t="s">
        <v>135</v>
      </c>
      <c r="E27" s="183">
        <v>0.21579999999999999</v>
      </c>
      <c r="F27" s="188"/>
      <c r="G27" s="189">
        <f>ROUND(E27*F27,2)</f>
        <v>0</v>
      </c>
      <c r="H27" s="189">
        <v>2.5249999999999999</v>
      </c>
      <c r="I27" s="189">
        <f>ROUND(E27*H27,2)</f>
        <v>0.54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173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00" t="s">
        <v>190</v>
      </c>
      <c r="D28" s="180"/>
      <c r="E28" s="184">
        <v>0.04</v>
      </c>
      <c r="F28" s="189"/>
      <c r="G28" s="189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00" t="s">
        <v>191</v>
      </c>
      <c r="D29" s="180"/>
      <c r="E29" s="184">
        <v>0.04</v>
      </c>
      <c r="F29" s="189"/>
      <c r="G29" s="189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00" t="s">
        <v>192</v>
      </c>
      <c r="D30" s="180"/>
      <c r="E30" s="184">
        <v>0.05</v>
      </c>
      <c r="F30" s="189"/>
      <c r="G30" s="189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00" t="s">
        <v>193</v>
      </c>
      <c r="D31" s="180"/>
      <c r="E31" s="184">
        <v>0.09</v>
      </c>
      <c r="F31" s="189"/>
      <c r="G31" s="189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0"/>
      <c r="D32" s="281"/>
      <c r="E32" s="282"/>
      <c r="F32" s="283"/>
      <c r="G32" s="28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9</v>
      </c>
      <c r="B33" s="175" t="s">
        <v>194</v>
      </c>
      <c r="C33" s="199" t="s">
        <v>195</v>
      </c>
      <c r="D33" s="179" t="s">
        <v>196</v>
      </c>
      <c r="E33" s="183">
        <v>3.0870000000000002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173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0"/>
      <c r="D34" s="281"/>
      <c r="E34" s="282"/>
      <c r="F34" s="283"/>
      <c r="G34" s="28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10</v>
      </c>
      <c r="B35" s="175" t="s">
        <v>197</v>
      </c>
      <c r="C35" s="199" t="s">
        <v>198</v>
      </c>
      <c r="D35" s="179" t="s">
        <v>135</v>
      </c>
      <c r="E35" s="183">
        <v>0.74399999999999999</v>
      </c>
      <c r="F35" s="188"/>
      <c r="G35" s="189">
        <f>ROUND(E35*F35,2)</f>
        <v>0</v>
      </c>
      <c r="H35" s="189">
        <v>3.13842</v>
      </c>
      <c r="I35" s="189">
        <f>ROUND(E35*H35,2)</f>
        <v>2.33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180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00" t="s">
        <v>199</v>
      </c>
      <c r="D36" s="180"/>
      <c r="E36" s="184">
        <v>0.21</v>
      </c>
      <c r="F36" s="189"/>
      <c r="G36" s="189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00" t="s">
        <v>200</v>
      </c>
      <c r="D37" s="180"/>
      <c r="E37" s="184">
        <v>0.23</v>
      </c>
      <c r="F37" s="189"/>
      <c r="G37" s="189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00" t="s">
        <v>201</v>
      </c>
      <c r="D38" s="180"/>
      <c r="E38" s="184">
        <v>0.3</v>
      </c>
      <c r="F38" s="189"/>
      <c r="G38" s="189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0"/>
      <c r="D39" s="281"/>
      <c r="E39" s="282"/>
      <c r="F39" s="283"/>
      <c r="G39" s="28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11</v>
      </c>
      <c r="B40" s="175" t="s">
        <v>197</v>
      </c>
      <c r="C40" s="199" t="s">
        <v>202</v>
      </c>
      <c r="D40" s="179" t="s">
        <v>135</v>
      </c>
      <c r="E40" s="183">
        <v>6.6000000000000003E-2</v>
      </c>
      <c r="F40" s="188"/>
      <c r="G40" s="189">
        <f>ROUND(E40*F40,2)</f>
        <v>0</v>
      </c>
      <c r="H40" s="189">
        <v>3.13842</v>
      </c>
      <c r="I40" s="189">
        <f>ROUND(E40*H40,2)</f>
        <v>0.21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186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00" t="s">
        <v>203</v>
      </c>
      <c r="D41" s="180"/>
      <c r="E41" s="184">
        <v>7.0000000000000007E-2</v>
      </c>
      <c r="F41" s="189"/>
      <c r="G41" s="189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0"/>
      <c r="D42" s="281"/>
      <c r="E42" s="282"/>
      <c r="F42" s="283"/>
      <c r="G42" s="28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x14ac:dyDescent="0.2">
      <c r="A43" s="204" t="s">
        <v>162</v>
      </c>
      <c r="B43" s="174" t="s">
        <v>60</v>
      </c>
      <c r="C43" s="198" t="s">
        <v>62</v>
      </c>
      <c r="D43" s="178"/>
      <c r="E43" s="182"/>
      <c r="F43" s="290">
        <f>SUM(G44:G108)</f>
        <v>0</v>
      </c>
      <c r="G43" s="291"/>
      <c r="H43" s="186"/>
      <c r="I43" s="186">
        <f>SUM(I44:I108)</f>
        <v>26.46</v>
      </c>
      <c r="J43" s="186"/>
      <c r="K43" s="186">
        <f>SUM(K44:K108)</f>
        <v>0</v>
      </c>
      <c r="L43" s="187"/>
      <c r="M43" s="207"/>
      <c r="AE43" t="s">
        <v>163</v>
      </c>
    </row>
    <row r="44" spans="1:60" outlineLevel="1" x14ac:dyDescent="0.2">
      <c r="A44" s="205">
        <v>12</v>
      </c>
      <c r="B44" s="175" t="s">
        <v>204</v>
      </c>
      <c r="C44" s="199" t="s">
        <v>205</v>
      </c>
      <c r="D44" s="179" t="s">
        <v>206</v>
      </c>
      <c r="E44" s="183">
        <v>55.92</v>
      </c>
      <c r="F44" s="188"/>
      <c r="G44" s="189">
        <f>ROUND(E44*F44,2)</f>
        <v>0</v>
      </c>
      <c r="H44" s="189">
        <v>5.0630000000000001E-2</v>
      </c>
      <c r="I44" s="189">
        <f>ROUND(E44*H44,2)</f>
        <v>2.83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173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80"/>
      <c r="D45" s="281"/>
      <c r="E45" s="282"/>
      <c r="F45" s="283"/>
      <c r="G45" s="284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13</v>
      </c>
      <c r="B46" s="175" t="s">
        <v>207</v>
      </c>
      <c r="C46" s="199" t="s">
        <v>208</v>
      </c>
      <c r="D46" s="179" t="s">
        <v>206</v>
      </c>
      <c r="E46" s="183">
        <v>93.44</v>
      </c>
      <c r="F46" s="188"/>
      <c r="G46" s="189">
        <f>ROUND(E46*F46,2)</f>
        <v>0</v>
      </c>
      <c r="H46" s="189">
        <v>5.9229999999999998E-2</v>
      </c>
      <c r="I46" s="189">
        <f>ROUND(E46*H46,2)</f>
        <v>5.53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173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0"/>
      <c r="D47" s="281"/>
      <c r="E47" s="282"/>
      <c r="F47" s="283"/>
      <c r="G47" s="284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t="22.5" outlineLevel="1" x14ac:dyDescent="0.2">
      <c r="A48" s="205">
        <v>14</v>
      </c>
      <c r="B48" s="175" t="s">
        <v>209</v>
      </c>
      <c r="C48" s="199" t="s">
        <v>210</v>
      </c>
      <c r="D48" s="179" t="s">
        <v>206</v>
      </c>
      <c r="E48" s="183">
        <v>111.84</v>
      </c>
      <c r="F48" s="188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173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200" t="s">
        <v>211</v>
      </c>
      <c r="D49" s="180"/>
      <c r="E49" s="184">
        <v>111.84</v>
      </c>
      <c r="F49" s="189"/>
      <c r="G49" s="189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0"/>
      <c r="D50" s="281"/>
      <c r="E50" s="282"/>
      <c r="F50" s="283"/>
      <c r="G50" s="28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15</v>
      </c>
      <c r="B51" s="175" t="s">
        <v>212</v>
      </c>
      <c r="C51" s="199" t="s">
        <v>213</v>
      </c>
      <c r="D51" s="179" t="s">
        <v>206</v>
      </c>
      <c r="E51" s="183">
        <v>5.37</v>
      </c>
      <c r="F51" s="188"/>
      <c r="G51" s="189">
        <f>ROUND(E51*F51,2)</f>
        <v>0</v>
      </c>
      <c r="H51" s="189">
        <v>1.763E-2</v>
      </c>
      <c r="I51" s="189">
        <f>ROUND(E51*H51,2)</f>
        <v>0.09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173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0"/>
      <c r="D52" s="281"/>
      <c r="E52" s="282"/>
      <c r="F52" s="283"/>
      <c r="G52" s="28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16</v>
      </c>
      <c r="B53" s="175" t="s">
        <v>214</v>
      </c>
      <c r="C53" s="199" t="s">
        <v>215</v>
      </c>
      <c r="D53" s="179" t="s">
        <v>206</v>
      </c>
      <c r="E53" s="183">
        <v>10.625</v>
      </c>
      <c r="F53" s="188"/>
      <c r="G53" s="189">
        <f>ROUND(E53*F53,2)</f>
        <v>0</v>
      </c>
      <c r="H53" s="189">
        <v>2.921E-2</v>
      </c>
      <c r="I53" s="189">
        <f>ROUND(E53*H53,2)</f>
        <v>0.31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0"/>
      <c r="D54" s="281"/>
      <c r="E54" s="282"/>
      <c r="F54" s="283"/>
      <c r="G54" s="28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17</v>
      </c>
      <c r="B55" s="175" t="s">
        <v>216</v>
      </c>
      <c r="C55" s="199" t="s">
        <v>217</v>
      </c>
      <c r="D55" s="179" t="s">
        <v>206</v>
      </c>
      <c r="E55" s="183">
        <v>14.48</v>
      </c>
      <c r="F55" s="188"/>
      <c r="G55" s="189">
        <f>ROUND(E55*F55,2)</f>
        <v>0</v>
      </c>
      <c r="H55" s="189">
        <v>2.921E-2</v>
      </c>
      <c r="I55" s="189">
        <f>ROUND(E55*H55,2)</f>
        <v>0.42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0"/>
      <c r="D56" s="281"/>
      <c r="E56" s="282"/>
      <c r="F56" s="283"/>
      <c r="G56" s="28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18</v>
      </c>
      <c r="B57" s="175" t="s">
        <v>218</v>
      </c>
      <c r="C57" s="199" t="s">
        <v>219</v>
      </c>
      <c r="D57" s="179" t="s">
        <v>196</v>
      </c>
      <c r="E57" s="183">
        <v>26.466000000000001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0"/>
      <c r="D58" s="281"/>
      <c r="E58" s="282"/>
      <c r="F58" s="283"/>
      <c r="G58" s="28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19</v>
      </c>
      <c r="B59" s="175" t="s">
        <v>220</v>
      </c>
      <c r="C59" s="199" t="s">
        <v>221</v>
      </c>
      <c r="D59" s="179" t="s">
        <v>135</v>
      </c>
      <c r="E59" s="183">
        <v>13.897500000000001</v>
      </c>
      <c r="F59" s="188"/>
      <c r="G59" s="189">
        <f>ROUND(E59*F59,2)</f>
        <v>0</v>
      </c>
      <c r="H59" s="189">
        <v>0.66488000000000003</v>
      </c>
      <c r="I59" s="189">
        <f>ROUND(E59*H59,2)</f>
        <v>9.24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180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00" t="s">
        <v>222</v>
      </c>
      <c r="D60" s="180"/>
      <c r="E60" s="184">
        <v>13.9</v>
      </c>
      <c r="F60" s="189"/>
      <c r="G60" s="189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0"/>
      <c r="D61" s="281"/>
      <c r="E61" s="282"/>
      <c r="F61" s="283"/>
      <c r="G61" s="284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t="22.5" outlineLevel="1" x14ac:dyDescent="0.2">
      <c r="A62" s="205">
        <v>20</v>
      </c>
      <c r="B62" s="175" t="s">
        <v>223</v>
      </c>
      <c r="C62" s="199" t="s">
        <v>224</v>
      </c>
      <c r="D62" s="179" t="s">
        <v>206</v>
      </c>
      <c r="E62" s="183">
        <v>16.95</v>
      </c>
      <c r="F62" s="188"/>
      <c r="G62" s="189">
        <f>ROUND(E62*F62,2)</f>
        <v>0</v>
      </c>
      <c r="H62" s="189">
        <v>7.0599999999999996E-2</v>
      </c>
      <c r="I62" s="189">
        <f>ROUND(E62*H62,2)</f>
        <v>1.2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180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0"/>
      <c r="D63" s="281"/>
      <c r="E63" s="282"/>
      <c r="F63" s="283"/>
      <c r="G63" s="284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21</v>
      </c>
      <c r="B64" s="175" t="s">
        <v>225</v>
      </c>
      <c r="C64" s="199" t="s">
        <v>226</v>
      </c>
      <c r="D64" s="179" t="s">
        <v>206</v>
      </c>
      <c r="E64" s="183">
        <v>36.15</v>
      </c>
      <c r="F64" s="188"/>
      <c r="G64" s="189">
        <f>ROUND(E64*F64,2)</f>
        <v>0</v>
      </c>
      <c r="H64" s="189">
        <v>0.1055</v>
      </c>
      <c r="I64" s="189">
        <f>ROUND(E64*H64,2)</f>
        <v>3.81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180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0"/>
      <c r="D65" s="281"/>
      <c r="E65" s="282"/>
      <c r="F65" s="283"/>
      <c r="G65" s="284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22</v>
      </c>
      <c r="B66" s="175" t="s">
        <v>209</v>
      </c>
      <c r="C66" s="199" t="s">
        <v>227</v>
      </c>
      <c r="D66" s="179" t="s">
        <v>206</v>
      </c>
      <c r="E66" s="183">
        <v>28.96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186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00" t="s">
        <v>228</v>
      </c>
      <c r="D67" s="180"/>
      <c r="E67" s="184">
        <v>28.96</v>
      </c>
      <c r="F67" s="189"/>
      <c r="G67" s="189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0"/>
      <c r="D68" s="281"/>
      <c r="E68" s="282"/>
      <c r="F68" s="283"/>
      <c r="G68" s="28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5">
        <v>23</v>
      </c>
      <c r="B69" s="175" t="s">
        <v>209</v>
      </c>
      <c r="C69" s="199" t="s">
        <v>229</v>
      </c>
      <c r="D69" s="179" t="s">
        <v>206</v>
      </c>
      <c r="E69" s="183">
        <v>21.25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186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00" t="s">
        <v>230</v>
      </c>
      <c r="D70" s="180"/>
      <c r="E70" s="184">
        <v>21.25</v>
      </c>
      <c r="F70" s="189"/>
      <c r="G70" s="189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0"/>
      <c r="D71" s="281"/>
      <c r="E71" s="282"/>
      <c r="F71" s="283"/>
      <c r="G71" s="28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22.5" outlineLevel="1" x14ac:dyDescent="0.2">
      <c r="A72" s="205">
        <v>24</v>
      </c>
      <c r="B72" s="175" t="s">
        <v>209</v>
      </c>
      <c r="C72" s="199" t="s">
        <v>231</v>
      </c>
      <c r="D72" s="179" t="s">
        <v>206</v>
      </c>
      <c r="E72" s="183">
        <v>4.5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186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00" t="s">
        <v>232</v>
      </c>
      <c r="D73" s="180"/>
      <c r="E73" s="184">
        <v>4.5</v>
      </c>
      <c r="F73" s="189"/>
      <c r="G73" s="189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80"/>
      <c r="D74" s="281"/>
      <c r="E74" s="282"/>
      <c r="F74" s="283"/>
      <c r="G74" s="284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t="22.5" outlineLevel="1" x14ac:dyDescent="0.2">
      <c r="A75" s="205">
        <v>25</v>
      </c>
      <c r="B75" s="175" t="s">
        <v>209</v>
      </c>
      <c r="C75" s="199" t="s">
        <v>233</v>
      </c>
      <c r="D75" s="179" t="s">
        <v>206</v>
      </c>
      <c r="E75" s="183">
        <v>17.936</v>
      </c>
      <c r="F75" s="188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186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00" t="s">
        <v>234</v>
      </c>
      <c r="D76" s="180"/>
      <c r="E76" s="184">
        <v>17.940000000000001</v>
      </c>
      <c r="F76" s="189"/>
      <c r="G76" s="189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0"/>
      <c r="D77" s="281"/>
      <c r="E77" s="282"/>
      <c r="F77" s="283"/>
      <c r="G77" s="28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26</v>
      </c>
      <c r="B78" s="175" t="s">
        <v>209</v>
      </c>
      <c r="C78" s="199" t="s">
        <v>235</v>
      </c>
      <c r="D78" s="179" t="s">
        <v>206</v>
      </c>
      <c r="E78" s="183">
        <v>17.920000000000002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186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00" t="s">
        <v>236</v>
      </c>
      <c r="D79" s="180"/>
      <c r="E79" s="184">
        <v>17.920000000000002</v>
      </c>
      <c r="F79" s="189"/>
      <c r="G79" s="189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80"/>
      <c r="D80" s="281"/>
      <c r="E80" s="282"/>
      <c r="F80" s="283"/>
      <c r="G80" s="284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t="22.5" outlineLevel="1" x14ac:dyDescent="0.2">
      <c r="A81" s="205">
        <v>27</v>
      </c>
      <c r="B81" s="175" t="s">
        <v>209</v>
      </c>
      <c r="C81" s="199" t="s">
        <v>237</v>
      </c>
      <c r="D81" s="179" t="s">
        <v>206</v>
      </c>
      <c r="E81" s="183">
        <v>7.02</v>
      </c>
      <c r="F81" s="188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186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00" t="s">
        <v>238</v>
      </c>
      <c r="D82" s="180"/>
      <c r="E82" s="184">
        <v>7.02</v>
      </c>
      <c r="F82" s="189"/>
      <c r="G82" s="189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0"/>
      <c r="D83" s="281"/>
      <c r="E83" s="282"/>
      <c r="F83" s="283"/>
      <c r="G83" s="28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28</v>
      </c>
      <c r="B84" s="175" t="s">
        <v>209</v>
      </c>
      <c r="C84" s="199" t="s">
        <v>239</v>
      </c>
      <c r="D84" s="179" t="s">
        <v>206</v>
      </c>
      <c r="E84" s="183">
        <v>10.74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186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00" t="s">
        <v>240</v>
      </c>
      <c r="D85" s="180"/>
      <c r="E85" s="184">
        <v>10.74</v>
      </c>
      <c r="F85" s="189"/>
      <c r="G85" s="189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0"/>
      <c r="D86" s="281"/>
      <c r="E86" s="282"/>
      <c r="F86" s="283"/>
      <c r="G86" s="284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t="22.5" outlineLevel="1" x14ac:dyDescent="0.2">
      <c r="A87" s="205">
        <v>29</v>
      </c>
      <c r="B87" s="175" t="s">
        <v>209</v>
      </c>
      <c r="C87" s="199" t="s">
        <v>241</v>
      </c>
      <c r="D87" s="179" t="s">
        <v>206</v>
      </c>
      <c r="E87" s="183">
        <v>15.68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186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00" t="s">
        <v>242</v>
      </c>
      <c r="D88" s="180"/>
      <c r="E88" s="184">
        <v>15.68</v>
      </c>
      <c r="F88" s="189"/>
      <c r="G88" s="189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0"/>
      <c r="D89" s="281"/>
      <c r="E89" s="282"/>
      <c r="F89" s="283"/>
      <c r="G89" s="284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t="22.5" outlineLevel="1" x14ac:dyDescent="0.2">
      <c r="A90" s="205">
        <v>30</v>
      </c>
      <c r="B90" s="175" t="s">
        <v>209</v>
      </c>
      <c r="C90" s="199" t="s">
        <v>243</v>
      </c>
      <c r="D90" s="179" t="s">
        <v>206</v>
      </c>
      <c r="E90" s="183">
        <v>4.16</v>
      </c>
      <c r="F90" s="188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186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00" t="s">
        <v>244</v>
      </c>
      <c r="D91" s="180"/>
      <c r="E91" s="184">
        <v>4.16</v>
      </c>
      <c r="F91" s="189"/>
      <c r="G91" s="189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0"/>
      <c r="D92" s="281"/>
      <c r="E92" s="282"/>
      <c r="F92" s="283"/>
      <c r="G92" s="284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t="22.5" outlineLevel="1" x14ac:dyDescent="0.2">
      <c r="A93" s="205">
        <v>31</v>
      </c>
      <c r="B93" s="175" t="s">
        <v>223</v>
      </c>
      <c r="C93" s="199" t="s">
        <v>245</v>
      </c>
      <c r="D93" s="179" t="s">
        <v>206</v>
      </c>
      <c r="E93" s="183">
        <v>8.4580000000000002</v>
      </c>
      <c r="F93" s="188"/>
      <c r="G93" s="189">
        <f>ROUND(E93*F93,2)</f>
        <v>0</v>
      </c>
      <c r="H93" s="189">
        <v>7.0599999999999996E-2</v>
      </c>
      <c r="I93" s="189">
        <f>ROUND(E93*H93,2)</f>
        <v>0.6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186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0"/>
      <c r="D94" s="281"/>
      <c r="E94" s="282"/>
      <c r="F94" s="283"/>
      <c r="G94" s="284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t="22.5" outlineLevel="1" x14ac:dyDescent="0.2">
      <c r="A95" s="205">
        <v>32</v>
      </c>
      <c r="B95" s="175" t="s">
        <v>225</v>
      </c>
      <c r="C95" s="199" t="s">
        <v>246</v>
      </c>
      <c r="D95" s="179" t="s">
        <v>206</v>
      </c>
      <c r="E95" s="183">
        <v>16.5</v>
      </c>
      <c r="F95" s="188"/>
      <c r="G95" s="189">
        <f>ROUND(E95*F95,2)</f>
        <v>0</v>
      </c>
      <c r="H95" s="189">
        <v>0.1055</v>
      </c>
      <c r="I95" s="189">
        <f>ROUND(E95*H95,2)</f>
        <v>1.74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186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0"/>
      <c r="D96" s="281"/>
      <c r="E96" s="282"/>
      <c r="F96" s="283"/>
      <c r="G96" s="284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33</v>
      </c>
      <c r="B97" s="175" t="s">
        <v>212</v>
      </c>
      <c r="C97" s="199" t="s">
        <v>247</v>
      </c>
      <c r="D97" s="179" t="s">
        <v>206</v>
      </c>
      <c r="E97" s="183">
        <v>8.968</v>
      </c>
      <c r="F97" s="188"/>
      <c r="G97" s="189">
        <f>ROUND(E97*F97,2)</f>
        <v>0</v>
      </c>
      <c r="H97" s="189">
        <v>1.763E-2</v>
      </c>
      <c r="I97" s="189">
        <f>ROUND(E97*H97,2)</f>
        <v>0.16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186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0"/>
      <c r="D98" s="281"/>
      <c r="E98" s="282"/>
      <c r="F98" s="283"/>
      <c r="G98" s="284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34</v>
      </c>
      <c r="B99" s="175" t="s">
        <v>212</v>
      </c>
      <c r="C99" s="199" t="s">
        <v>248</v>
      </c>
      <c r="D99" s="179" t="s">
        <v>206</v>
      </c>
      <c r="E99" s="183">
        <v>8.9600000000000009</v>
      </c>
      <c r="F99" s="188"/>
      <c r="G99" s="189">
        <f>ROUND(E99*F99,2)</f>
        <v>0</v>
      </c>
      <c r="H99" s="189">
        <v>1.763E-2</v>
      </c>
      <c r="I99" s="189">
        <f>ROUND(E99*H99,2)</f>
        <v>0.16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186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80"/>
      <c r="D100" s="281"/>
      <c r="E100" s="282"/>
      <c r="F100" s="283"/>
      <c r="G100" s="284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35</v>
      </c>
      <c r="B101" s="175" t="s">
        <v>212</v>
      </c>
      <c r="C101" s="199" t="s">
        <v>249</v>
      </c>
      <c r="D101" s="179" t="s">
        <v>206</v>
      </c>
      <c r="E101" s="183">
        <v>7.87</v>
      </c>
      <c r="F101" s="188"/>
      <c r="G101" s="189">
        <f>ROUND(E101*F101,2)</f>
        <v>0</v>
      </c>
      <c r="H101" s="189">
        <v>1.763E-2</v>
      </c>
      <c r="I101" s="189">
        <f>ROUND(E101*H101,2)</f>
        <v>0.14000000000000001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186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80"/>
      <c r="D102" s="281"/>
      <c r="E102" s="282"/>
      <c r="F102" s="283"/>
      <c r="G102" s="284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36</v>
      </c>
      <c r="B103" s="175" t="s">
        <v>214</v>
      </c>
      <c r="C103" s="199" t="s">
        <v>250</v>
      </c>
      <c r="D103" s="179" t="s">
        <v>206</v>
      </c>
      <c r="E103" s="183">
        <v>2.08</v>
      </c>
      <c r="F103" s="188"/>
      <c r="G103" s="189">
        <f>ROUND(E103*F103,2)</f>
        <v>0</v>
      </c>
      <c r="H103" s="189">
        <v>2.921E-2</v>
      </c>
      <c r="I103" s="189">
        <f>ROUND(E103*H103,2)</f>
        <v>0.06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186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0"/>
      <c r="D104" s="281"/>
      <c r="E104" s="282"/>
      <c r="F104" s="283"/>
      <c r="G104" s="284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37</v>
      </c>
      <c r="B105" s="175" t="s">
        <v>214</v>
      </c>
      <c r="C105" s="199" t="s">
        <v>251</v>
      </c>
      <c r="D105" s="179" t="s">
        <v>206</v>
      </c>
      <c r="E105" s="183">
        <v>2.25</v>
      </c>
      <c r="F105" s="188"/>
      <c r="G105" s="189">
        <f>ROUND(E105*F105,2)</f>
        <v>0</v>
      </c>
      <c r="H105" s="189">
        <v>2.921E-2</v>
      </c>
      <c r="I105" s="189">
        <f>ROUND(E105*H105,2)</f>
        <v>7.0000000000000007E-2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186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0"/>
      <c r="D106" s="281"/>
      <c r="E106" s="282"/>
      <c r="F106" s="283"/>
      <c r="G106" s="284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38</v>
      </c>
      <c r="B107" s="175" t="s">
        <v>216</v>
      </c>
      <c r="C107" s="199" t="s">
        <v>252</v>
      </c>
      <c r="D107" s="179" t="s">
        <v>206</v>
      </c>
      <c r="E107" s="183">
        <v>3.51</v>
      </c>
      <c r="F107" s="188"/>
      <c r="G107" s="189">
        <f>ROUND(E107*F107,2)</f>
        <v>0</v>
      </c>
      <c r="H107" s="189">
        <v>2.921E-2</v>
      </c>
      <c r="I107" s="189">
        <f>ROUND(E107*H107,2)</f>
        <v>0.1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186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0"/>
      <c r="D108" s="281"/>
      <c r="E108" s="282"/>
      <c r="F108" s="283"/>
      <c r="G108" s="284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x14ac:dyDescent="0.2">
      <c r="A109" s="204" t="s">
        <v>162</v>
      </c>
      <c r="B109" s="174" t="s">
        <v>64</v>
      </c>
      <c r="C109" s="198" t="s">
        <v>67</v>
      </c>
      <c r="D109" s="178"/>
      <c r="E109" s="182"/>
      <c r="F109" s="290">
        <f>SUM(G110:G149)</f>
        <v>0</v>
      </c>
      <c r="G109" s="291"/>
      <c r="H109" s="186"/>
      <c r="I109" s="186">
        <f>SUM(I110:I149)</f>
        <v>39.500000000000007</v>
      </c>
      <c r="J109" s="186"/>
      <c r="K109" s="186">
        <f>SUM(K110:K149)</f>
        <v>0</v>
      </c>
      <c r="L109" s="187"/>
      <c r="M109" s="207"/>
      <c r="AE109" t="s">
        <v>163</v>
      </c>
    </row>
    <row r="110" spans="1:60" outlineLevel="1" x14ac:dyDescent="0.2">
      <c r="A110" s="205">
        <v>39</v>
      </c>
      <c r="B110" s="175" t="s">
        <v>253</v>
      </c>
      <c r="C110" s="199" t="s">
        <v>254</v>
      </c>
      <c r="D110" s="179" t="s">
        <v>206</v>
      </c>
      <c r="E110" s="183">
        <v>4.18</v>
      </c>
      <c r="F110" s="188"/>
      <c r="G110" s="189">
        <f>ROUND(E110*F110,2)</f>
        <v>0</v>
      </c>
      <c r="H110" s="189">
        <v>0.11047999999999999</v>
      </c>
      <c r="I110" s="189">
        <f>ROUND(E110*H110,2)</f>
        <v>0.46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173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80"/>
      <c r="D111" s="281"/>
      <c r="E111" s="282"/>
      <c r="F111" s="283"/>
      <c r="G111" s="284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40</v>
      </c>
      <c r="B112" s="175" t="s">
        <v>255</v>
      </c>
      <c r="C112" s="199" t="s">
        <v>256</v>
      </c>
      <c r="D112" s="179" t="s">
        <v>206</v>
      </c>
      <c r="E112" s="183">
        <v>397.82600000000002</v>
      </c>
      <c r="F112" s="188"/>
      <c r="G112" s="189">
        <f>ROUND(E112*F112,2)</f>
        <v>0</v>
      </c>
      <c r="H112" s="189">
        <v>2.504E-2</v>
      </c>
      <c r="I112" s="189">
        <f>ROUND(E112*H112,2)</f>
        <v>9.9600000000000009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173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00" t="s">
        <v>257</v>
      </c>
      <c r="D113" s="180"/>
      <c r="E113" s="184">
        <v>397.83</v>
      </c>
      <c r="F113" s="189"/>
      <c r="G113" s="189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0"/>
      <c r="D114" s="281"/>
      <c r="E114" s="282"/>
      <c r="F114" s="283"/>
      <c r="G114" s="284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41</v>
      </c>
      <c r="B115" s="175" t="s">
        <v>258</v>
      </c>
      <c r="C115" s="199" t="s">
        <v>259</v>
      </c>
      <c r="D115" s="179" t="s">
        <v>206</v>
      </c>
      <c r="E115" s="183">
        <v>3.64</v>
      </c>
      <c r="F115" s="188"/>
      <c r="G115" s="189">
        <f>ROUND(E115*F115,2)</f>
        <v>0</v>
      </c>
      <c r="H115" s="189">
        <v>0.15695000000000001</v>
      </c>
      <c r="I115" s="189">
        <f>ROUND(E115*H115,2)</f>
        <v>0.56999999999999995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173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0"/>
      <c r="D116" s="281"/>
      <c r="E116" s="282"/>
      <c r="F116" s="283"/>
      <c r="G116" s="284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42</v>
      </c>
      <c r="B117" s="175" t="s">
        <v>260</v>
      </c>
      <c r="C117" s="199" t="s">
        <v>261</v>
      </c>
      <c r="D117" s="179" t="s">
        <v>135</v>
      </c>
      <c r="E117" s="183">
        <v>9.2591999999999999</v>
      </c>
      <c r="F117" s="188"/>
      <c r="G117" s="189">
        <f>ROUND(E117*F117,2)</f>
        <v>0</v>
      </c>
      <c r="H117" s="189">
        <v>2.5256699999999999</v>
      </c>
      <c r="I117" s="189">
        <f>ROUND(E117*H117,2)</f>
        <v>23.39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173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00" t="s">
        <v>262</v>
      </c>
      <c r="D118" s="180"/>
      <c r="E118" s="184">
        <v>9.26</v>
      </c>
      <c r="F118" s="189"/>
      <c r="G118" s="189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80"/>
      <c r="D119" s="281"/>
      <c r="E119" s="282"/>
      <c r="F119" s="283"/>
      <c r="G119" s="284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43</v>
      </c>
      <c r="B120" s="175" t="s">
        <v>263</v>
      </c>
      <c r="C120" s="199" t="s">
        <v>264</v>
      </c>
      <c r="D120" s="179" t="s">
        <v>206</v>
      </c>
      <c r="E120" s="183">
        <v>379.85</v>
      </c>
      <c r="F120" s="188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173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80"/>
      <c r="D121" s="281"/>
      <c r="E121" s="282"/>
      <c r="F121" s="283"/>
      <c r="G121" s="284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44</v>
      </c>
      <c r="B122" s="175" t="s">
        <v>265</v>
      </c>
      <c r="C122" s="199" t="s">
        <v>266</v>
      </c>
      <c r="D122" s="179" t="s">
        <v>196</v>
      </c>
      <c r="E122" s="183">
        <v>39.505400000000002</v>
      </c>
      <c r="F122" s="188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173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80"/>
      <c r="D123" s="281"/>
      <c r="E123" s="282"/>
      <c r="F123" s="283"/>
      <c r="G123" s="284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t="22.5" outlineLevel="1" x14ac:dyDescent="0.2">
      <c r="A124" s="205">
        <v>45</v>
      </c>
      <c r="B124" s="175" t="s">
        <v>255</v>
      </c>
      <c r="C124" s="199" t="s">
        <v>267</v>
      </c>
      <c r="D124" s="179" t="s">
        <v>206</v>
      </c>
      <c r="E124" s="183">
        <v>1.31</v>
      </c>
      <c r="F124" s="188"/>
      <c r="G124" s="189">
        <f>ROUND(E124*F124,2)</f>
        <v>0</v>
      </c>
      <c r="H124" s="189">
        <v>2.504E-2</v>
      </c>
      <c r="I124" s="189">
        <f>ROUND(E124*H124,2)</f>
        <v>0.03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186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00" t="s">
        <v>268</v>
      </c>
      <c r="D125" s="180"/>
      <c r="E125" s="184">
        <v>1.31</v>
      </c>
      <c r="F125" s="189"/>
      <c r="G125" s="189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0"/>
      <c r="D126" s="281"/>
      <c r="E126" s="282"/>
      <c r="F126" s="283"/>
      <c r="G126" s="284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46</v>
      </c>
      <c r="B127" s="175" t="s">
        <v>255</v>
      </c>
      <c r="C127" s="199" t="s">
        <v>269</v>
      </c>
      <c r="D127" s="179" t="s">
        <v>206</v>
      </c>
      <c r="E127" s="183">
        <v>164.89</v>
      </c>
      <c r="F127" s="188"/>
      <c r="G127" s="189">
        <f>ROUND(E127*F127,2)</f>
        <v>0</v>
      </c>
      <c r="H127" s="189">
        <v>2.504E-2</v>
      </c>
      <c r="I127" s="189">
        <f>ROUND(E127*H127,2)</f>
        <v>4.13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186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00" t="s">
        <v>270</v>
      </c>
      <c r="D128" s="180"/>
      <c r="E128" s="184">
        <v>164.89</v>
      </c>
      <c r="F128" s="189"/>
      <c r="G128" s="189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80"/>
      <c r="D129" s="281"/>
      <c r="E129" s="282"/>
      <c r="F129" s="283"/>
      <c r="G129" s="284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5">
        <v>47</v>
      </c>
      <c r="B130" s="175" t="s">
        <v>255</v>
      </c>
      <c r="C130" s="199" t="s">
        <v>271</v>
      </c>
      <c r="D130" s="179" t="s">
        <v>206</v>
      </c>
      <c r="E130" s="183">
        <v>11.69</v>
      </c>
      <c r="F130" s="188"/>
      <c r="G130" s="189">
        <f>ROUND(E130*F130,2)</f>
        <v>0</v>
      </c>
      <c r="H130" s="189">
        <v>2.504E-2</v>
      </c>
      <c r="I130" s="189">
        <f>ROUND(E130*H130,2)</f>
        <v>0.28999999999999998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186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00" t="s">
        <v>272</v>
      </c>
      <c r="D131" s="180"/>
      <c r="E131" s="184">
        <v>11.69</v>
      </c>
      <c r="F131" s="189"/>
      <c r="G131" s="189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80"/>
      <c r="D132" s="281"/>
      <c r="E132" s="282"/>
      <c r="F132" s="283"/>
      <c r="G132" s="284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22.5" outlineLevel="1" x14ac:dyDescent="0.2">
      <c r="A133" s="205">
        <v>48</v>
      </c>
      <c r="B133" s="175" t="s">
        <v>255</v>
      </c>
      <c r="C133" s="199" t="s">
        <v>273</v>
      </c>
      <c r="D133" s="179" t="s">
        <v>206</v>
      </c>
      <c r="E133" s="183">
        <v>11.69</v>
      </c>
      <c r="F133" s="188"/>
      <c r="G133" s="189">
        <f>ROUND(E133*F133,2)</f>
        <v>0</v>
      </c>
      <c r="H133" s="189">
        <v>2.504E-2</v>
      </c>
      <c r="I133" s="189">
        <f>ROUND(E133*H133,2)</f>
        <v>0.28999999999999998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186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00" t="s">
        <v>272</v>
      </c>
      <c r="D134" s="180"/>
      <c r="E134" s="184">
        <v>11.69</v>
      </c>
      <c r="F134" s="189"/>
      <c r="G134" s="189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80"/>
      <c r="D135" s="281"/>
      <c r="E135" s="282"/>
      <c r="F135" s="283"/>
      <c r="G135" s="284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49</v>
      </c>
      <c r="B136" s="175" t="s">
        <v>255</v>
      </c>
      <c r="C136" s="199" t="s">
        <v>274</v>
      </c>
      <c r="D136" s="179" t="s">
        <v>206</v>
      </c>
      <c r="E136" s="183">
        <v>7.14</v>
      </c>
      <c r="F136" s="188"/>
      <c r="G136" s="189">
        <f>ROUND(E136*F136,2)</f>
        <v>0</v>
      </c>
      <c r="H136" s="189">
        <v>2.504E-2</v>
      </c>
      <c r="I136" s="189">
        <f>ROUND(E136*H136,2)</f>
        <v>0.18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186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00" t="s">
        <v>275</v>
      </c>
      <c r="D137" s="180"/>
      <c r="E137" s="184">
        <v>7.14</v>
      </c>
      <c r="F137" s="189"/>
      <c r="G137" s="189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80"/>
      <c r="D138" s="281"/>
      <c r="E138" s="282"/>
      <c r="F138" s="283"/>
      <c r="G138" s="284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t="22.5" outlineLevel="1" x14ac:dyDescent="0.2">
      <c r="A139" s="205">
        <v>50</v>
      </c>
      <c r="B139" s="175" t="s">
        <v>255</v>
      </c>
      <c r="C139" s="199" t="s">
        <v>276</v>
      </c>
      <c r="D139" s="179" t="s">
        <v>206</v>
      </c>
      <c r="E139" s="183">
        <v>7.14</v>
      </c>
      <c r="F139" s="188"/>
      <c r="G139" s="189">
        <f>ROUND(E139*F139,2)</f>
        <v>0</v>
      </c>
      <c r="H139" s="189">
        <v>2.504E-2</v>
      </c>
      <c r="I139" s="189">
        <f>ROUND(E139*H139,2)</f>
        <v>0.18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186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00" t="s">
        <v>275</v>
      </c>
      <c r="D140" s="180"/>
      <c r="E140" s="184">
        <v>7.14</v>
      </c>
      <c r="F140" s="189"/>
      <c r="G140" s="189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80"/>
      <c r="D141" s="281"/>
      <c r="E141" s="282"/>
      <c r="F141" s="283"/>
      <c r="G141" s="284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51</v>
      </c>
      <c r="B142" s="175" t="s">
        <v>258</v>
      </c>
      <c r="C142" s="199" t="s">
        <v>277</v>
      </c>
      <c r="D142" s="179" t="s">
        <v>206</v>
      </c>
      <c r="E142" s="183">
        <v>0.13</v>
      </c>
      <c r="F142" s="188"/>
      <c r="G142" s="189">
        <f>ROUND(E142*F142,2)</f>
        <v>0</v>
      </c>
      <c r="H142" s="189">
        <v>0.15695000000000001</v>
      </c>
      <c r="I142" s="189">
        <f>ROUND(E142*H142,2)</f>
        <v>0.02</v>
      </c>
      <c r="J142" s="189">
        <v>0</v>
      </c>
      <c r="K142" s="189">
        <f>ROUND(E142*J142,2)</f>
        <v>0</v>
      </c>
      <c r="L142" s="190"/>
      <c r="M142" s="208" t="s">
        <v>171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172</v>
      </c>
      <c r="AF142" s="165" t="s">
        <v>186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80"/>
      <c r="D143" s="281"/>
      <c r="E143" s="282"/>
      <c r="F143" s="283"/>
      <c r="G143" s="284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52</v>
      </c>
      <c r="B144" s="175" t="s">
        <v>263</v>
      </c>
      <c r="C144" s="199" t="s">
        <v>278</v>
      </c>
      <c r="D144" s="179" t="s">
        <v>206</v>
      </c>
      <c r="E144" s="183">
        <v>151.04</v>
      </c>
      <c r="F144" s="188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186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80"/>
      <c r="D145" s="281"/>
      <c r="E145" s="282"/>
      <c r="F145" s="283"/>
      <c r="G145" s="284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53</v>
      </c>
      <c r="B146" s="175" t="s">
        <v>263</v>
      </c>
      <c r="C146" s="199" t="s">
        <v>279</v>
      </c>
      <c r="D146" s="179" t="s">
        <v>206</v>
      </c>
      <c r="E146" s="183">
        <v>361.66</v>
      </c>
      <c r="F146" s="188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8" t="s">
        <v>171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172</v>
      </c>
      <c r="AF146" s="165" t="s">
        <v>186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80"/>
      <c r="D147" s="281"/>
      <c r="E147" s="282"/>
      <c r="F147" s="283"/>
      <c r="G147" s="284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54</v>
      </c>
      <c r="B148" s="175" t="s">
        <v>263</v>
      </c>
      <c r="C148" s="199" t="s">
        <v>280</v>
      </c>
      <c r="D148" s="179" t="s">
        <v>206</v>
      </c>
      <c r="E148" s="183">
        <v>149.9</v>
      </c>
      <c r="F148" s="188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186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6"/>
      <c r="C149" s="280"/>
      <c r="D149" s="281"/>
      <c r="E149" s="282"/>
      <c r="F149" s="283"/>
      <c r="G149" s="284"/>
      <c r="H149" s="189"/>
      <c r="I149" s="189"/>
      <c r="J149" s="189"/>
      <c r="K149" s="189"/>
      <c r="L149" s="190"/>
      <c r="M149" s="208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4" t="s">
        <v>162</v>
      </c>
      <c r="B150" s="174" t="s">
        <v>73</v>
      </c>
      <c r="C150" s="198" t="s">
        <v>74</v>
      </c>
      <c r="D150" s="178"/>
      <c r="E150" s="182"/>
      <c r="F150" s="290">
        <f>SUM(G151:G156)</f>
        <v>0</v>
      </c>
      <c r="G150" s="291"/>
      <c r="H150" s="186"/>
      <c r="I150" s="186">
        <f>SUM(I151:I156)</f>
        <v>3.9899999999999998</v>
      </c>
      <c r="J150" s="186"/>
      <c r="K150" s="186">
        <f>SUM(K151:K156)</f>
        <v>0</v>
      </c>
      <c r="L150" s="187"/>
      <c r="M150" s="207"/>
      <c r="AE150" t="s">
        <v>163</v>
      </c>
    </row>
    <row r="151" spans="1:60" outlineLevel="1" x14ac:dyDescent="0.2">
      <c r="A151" s="205">
        <v>55</v>
      </c>
      <c r="B151" s="175" t="s">
        <v>281</v>
      </c>
      <c r="C151" s="199" t="s">
        <v>282</v>
      </c>
      <c r="D151" s="179" t="s">
        <v>206</v>
      </c>
      <c r="E151" s="183">
        <v>361.66</v>
      </c>
      <c r="F151" s="188"/>
      <c r="G151" s="189">
        <f>ROUND(E151*F151,2)</f>
        <v>0</v>
      </c>
      <c r="H151" s="189">
        <v>7.79E-3</v>
      </c>
      <c r="I151" s="189">
        <f>ROUND(E151*H151,2)</f>
        <v>2.82</v>
      </c>
      <c r="J151" s="189">
        <v>0</v>
      </c>
      <c r="K151" s="189">
        <f>ROUND(E151*J151,2)</f>
        <v>0</v>
      </c>
      <c r="L151" s="190"/>
      <c r="M151" s="208" t="s">
        <v>171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172</v>
      </c>
      <c r="AF151" s="165" t="s">
        <v>173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6"/>
      <c r="C152" s="280"/>
      <c r="D152" s="281"/>
      <c r="E152" s="282"/>
      <c r="F152" s="283"/>
      <c r="G152" s="284"/>
      <c r="H152" s="189"/>
      <c r="I152" s="189"/>
      <c r="J152" s="189"/>
      <c r="K152" s="189"/>
      <c r="L152" s="190"/>
      <c r="M152" s="208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56</v>
      </c>
      <c r="B153" s="175" t="s">
        <v>283</v>
      </c>
      <c r="C153" s="199" t="s">
        <v>284</v>
      </c>
      <c r="D153" s="179" t="s">
        <v>196</v>
      </c>
      <c r="E153" s="183">
        <v>3.9849999999999999</v>
      </c>
      <c r="F153" s="188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8" t="s">
        <v>171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172</v>
      </c>
      <c r="AF153" s="165" t="s">
        <v>173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6"/>
      <c r="C154" s="280"/>
      <c r="D154" s="281"/>
      <c r="E154" s="282"/>
      <c r="F154" s="283"/>
      <c r="G154" s="284"/>
      <c r="H154" s="189"/>
      <c r="I154" s="189"/>
      <c r="J154" s="189"/>
      <c r="K154" s="189"/>
      <c r="L154" s="190"/>
      <c r="M154" s="208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57</v>
      </c>
      <c r="B155" s="175" t="s">
        <v>281</v>
      </c>
      <c r="C155" s="199" t="s">
        <v>285</v>
      </c>
      <c r="D155" s="179" t="s">
        <v>206</v>
      </c>
      <c r="E155" s="183">
        <v>149.9</v>
      </c>
      <c r="F155" s="188"/>
      <c r="G155" s="189">
        <f>ROUND(E155*F155,2)</f>
        <v>0</v>
      </c>
      <c r="H155" s="189">
        <v>7.79E-3</v>
      </c>
      <c r="I155" s="189">
        <f>ROUND(E155*H155,2)</f>
        <v>1.17</v>
      </c>
      <c r="J155" s="189">
        <v>0</v>
      </c>
      <c r="K155" s="189">
        <f>ROUND(E155*J155,2)</f>
        <v>0</v>
      </c>
      <c r="L155" s="190"/>
      <c r="M155" s="208" t="s">
        <v>171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172</v>
      </c>
      <c r="AF155" s="165" t="s">
        <v>186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6"/>
      <c r="C156" s="280"/>
      <c r="D156" s="281"/>
      <c r="E156" s="282"/>
      <c r="F156" s="283"/>
      <c r="G156" s="284"/>
      <c r="H156" s="189"/>
      <c r="I156" s="189"/>
      <c r="J156" s="189"/>
      <c r="K156" s="189"/>
      <c r="L156" s="190"/>
      <c r="M156" s="208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x14ac:dyDescent="0.2">
      <c r="A157" s="204" t="s">
        <v>162</v>
      </c>
      <c r="B157" s="174" t="s">
        <v>75</v>
      </c>
      <c r="C157" s="198" t="s">
        <v>76</v>
      </c>
      <c r="D157" s="178"/>
      <c r="E157" s="182"/>
      <c r="F157" s="290">
        <f>SUM(G158:G170)</f>
        <v>0</v>
      </c>
      <c r="G157" s="291"/>
      <c r="H157" s="186"/>
      <c r="I157" s="186">
        <f>SUM(I158:I170)</f>
        <v>53.05</v>
      </c>
      <c r="J157" s="186"/>
      <c r="K157" s="186">
        <f>SUM(K158:K170)</f>
        <v>0</v>
      </c>
      <c r="L157" s="187"/>
      <c r="M157" s="207"/>
      <c r="AE157" t="s">
        <v>163</v>
      </c>
    </row>
    <row r="158" spans="1:60" ht="22.5" outlineLevel="1" x14ac:dyDescent="0.2">
      <c r="A158" s="205">
        <v>58</v>
      </c>
      <c r="B158" s="175" t="s">
        <v>286</v>
      </c>
      <c r="C158" s="199" t="s">
        <v>1109</v>
      </c>
      <c r="D158" s="179" t="s">
        <v>206</v>
      </c>
      <c r="E158" s="183">
        <v>329.52</v>
      </c>
      <c r="F158" s="188"/>
      <c r="G158" s="189">
        <f>ROUND(E158*F158,2)</f>
        <v>0</v>
      </c>
      <c r="H158" s="189">
        <v>3.6700000000000001E-3</v>
      </c>
      <c r="I158" s="189">
        <f>ROUND(E158*H158,2)</f>
        <v>1.21</v>
      </c>
      <c r="J158" s="189">
        <v>0</v>
      </c>
      <c r="K158" s="189">
        <f>ROUND(E158*J158,2)</f>
        <v>0</v>
      </c>
      <c r="L158" s="190" t="s">
        <v>287</v>
      </c>
      <c r="M158" s="208" t="s">
        <v>167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168</v>
      </c>
      <c r="AF158" s="165"/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6"/>
      <c r="C159" s="200" t="s">
        <v>288</v>
      </c>
      <c r="D159" s="180"/>
      <c r="E159" s="184">
        <v>260.928</v>
      </c>
      <c r="F159" s="189"/>
      <c r="G159" s="189"/>
      <c r="H159" s="189"/>
      <c r="I159" s="189"/>
      <c r="J159" s="189"/>
      <c r="K159" s="189"/>
      <c r="L159" s="190"/>
      <c r="M159" s="208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6"/>
      <c r="C160" s="200" t="s">
        <v>289</v>
      </c>
      <c r="D160" s="180"/>
      <c r="E160" s="184">
        <v>68.591999999999999</v>
      </c>
      <c r="F160" s="189"/>
      <c r="G160" s="189"/>
      <c r="H160" s="189"/>
      <c r="I160" s="189"/>
      <c r="J160" s="189"/>
      <c r="K160" s="189"/>
      <c r="L160" s="190"/>
      <c r="M160" s="208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6"/>
      <c r="C161" s="280"/>
      <c r="D161" s="281"/>
      <c r="E161" s="282"/>
      <c r="F161" s="283"/>
      <c r="G161" s="284"/>
      <c r="H161" s="189"/>
      <c r="I161" s="189"/>
      <c r="J161" s="189"/>
      <c r="K161" s="189"/>
      <c r="L161" s="190"/>
      <c r="M161" s="208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5">
        <v>59</v>
      </c>
      <c r="B162" s="175" t="s">
        <v>290</v>
      </c>
      <c r="C162" s="199" t="s">
        <v>291</v>
      </c>
      <c r="D162" s="179" t="s">
        <v>206</v>
      </c>
      <c r="E162" s="183">
        <v>540</v>
      </c>
      <c r="F162" s="188"/>
      <c r="G162" s="189">
        <f>ROUND(E162*F162,2)</f>
        <v>0</v>
      </c>
      <c r="H162" s="189">
        <v>4.0000000000000003E-5</v>
      </c>
      <c r="I162" s="189">
        <f>ROUND(E162*H162,2)</f>
        <v>0.02</v>
      </c>
      <c r="J162" s="189">
        <v>0</v>
      </c>
      <c r="K162" s="189">
        <f>ROUND(E162*J162,2)</f>
        <v>0</v>
      </c>
      <c r="L162" s="190"/>
      <c r="M162" s="208" t="s">
        <v>171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172</v>
      </c>
      <c r="AF162" s="165" t="s">
        <v>173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6"/>
      <c r="C163" s="200" t="s">
        <v>292</v>
      </c>
      <c r="D163" s="180"/>
      <c r="E163" s="184">
        <v>540</v>
      </c>
      <c r="F163" s="189"/>
      <c r="G163" s="189"/>
      <c r="H163" s="189"/>
      <c r="I163" s="189"/>
      <c r="J163" s="189"/>
      <c r="K163" s="189"/>
      <c r="L163" s="190"/>
      <c r="M163" s="208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6"/>
      <c r="C164" s="280"/>
      <c r="D164" s="281"/>
      <c r="E164" s="282"/>
      <c r="F164" s="283"/>
      <c r="G164" s="284"/>
      <c r="H164" s="189"/>
      <c r="I164" s="189"/>
      <c r="J164" s="189"/>
      <c r="K164" s="189"/>
      <c r="L164" s="190"/>
      <c r="M164" s="208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5">
        <v>60</v>
      </c>
      <c r="B165" s="175" t="s">
        <v>283</v>
      </c>
      <c r="C165" s="199" t="s">
        <v>284</v>
      </c>
      <c r="D165" s="179" t="s">
        <v>196</v>
      </c>
      <c r="E165" s="183">
        <v>51.841200000000001</v>
      </c>
      <c r="F165" s="188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8" t="s">
        <v>171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172</v>
      </c>
      <c r="AF165" s="165" t="s">
        <v>173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6"/>
      <c r="C166" s="280"/>
      <c r="D166" s="281"/>
      <c r="E166" s="282"/>
      <c r="F166" s="283"/>
      <c r="G166" s="284"/>
      <c r="H166" s="189"/>
      <c r="I166" s="189"/>
      <c r="J166" s="189"/>
      <c r="K166" s="189"/>
      <c r="L166" s="190"/>
      <c r="M166" s="208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5">
        <v>61</v>
      </c>
      <c r="B167" s="175" t="s">
        <v>293</v>
      </c>
      <c r="C167" s="199" t="s">
        <v>294</v>
      </c>
      <c r="D167" s="179" t="s">
        <v>206</v>
      </c>
      <c r="E167" s="183">
        <v>1266.2</v>
      </c>
      <c r="F167" s="188"/>
      <c r="G167" s="189">
        <f>ROUND(E167*F167,2)</f>
        <v>0</v>
      </c>
      <c r="H167" s="189">
        <v>2.1399999999999999E-2</v>
      </c>
      <c r="I167" s="189">
        <f>ROUND(E167*H167,2)</f>
        <v>27.1</v>
      </c>
      <c r="J167" s="189">
        <v>0</v>
      </c>
      <c r="K167" s="189">
        <f>ROUND(E167*J167,2)</f>
        <v>0</v>
      </c>
      <c r="L167" s="190"/>
      <c r="M167" s="208" t="s">
        <v>171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172</v>
      </c>
      <c r="AF167" s="165" t="s">
        <v>180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6"/>
      <c r="C168" s="280"/>
      <c r="D168" s="281"/>
      <c r="E168" s="282"/>
      <c r="F168" s="283"/>
      <c r="G168" s="284"/>
      <c r="H168" s="189"/>
      <c r="I168" s="189"/>
      <c r="J168" s="189"/>
      <c r="K168" s="189"/>
      <c r="L168" s="190"/>
      <c r="M168" s="208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5">
        <v>62</v>
      </c>
      <c r="B169" s="175" t="s">
        <v>293</v>
      </c>
      <c r="C169" s="199" t="s">
        <v>295</v>
      </c>
      <c r="D169" s="179" t="s">
        <v>206</v>
      </c>
      <c r="E169" s="183">
        <v>1155.28</v>
      </c>
      <c r="F169" s="188"/>
      <c r="G169" s="189">
        <f>ROUND(E169*F169,2)</f>
        <v>0</v>
      </c>
      <c r="H169" s="189">
        <v>2.1399999999999999E-2</v>
      </c>
      <c r="I169" s="189">
        <f>ROUND(E169*H169,2)</f>
        <v>24.72</v>
      </c>
      <c r="J169" s="189">
        <v>0</v>
      </c>
      <c r="K169" s="189">
        <f>ROUND(E169*J169,2)</f>
        <v>0</v>
      </c>
      <c r="L169" s="190"/>
      <c r="M169" s="208" t="s">
        <v>171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172</v>
      </c>
      <c r="AF169" s="165" t="s">
        <v>186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6"/>
      <c r="C170" s="280"/>
      <c r="D170" s="281"/>
      <c r="E170" s="282"/>
      <c r="F170" s="283"/>
      <c r="G170" s="284"/>
      <c r="H170" s="189"/>
      <c r="I170" s="189"/>
      <c r="J170" s="189"/>
      <c r="K170" s="189"/>
      <c r="L170" s="190"/>
      <c r="M170" s="208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x14ac:dyDescent="0.2">
      <c r="A171" s="204" t="s">
        <v>162</v>
      </c>
      <c r="B171" s="174" t="s">
        <v>77</v>
      </c>
      <c r="C171" s="198" t="s">
        <v>78</v>
      </c>
      <c r="D171" s="178"/>
      <c r="E171" s="182"/>
      <c r="F171" s="290">
        <f>SUM(G172:G190)</f>
        <v>0</v>
      </c>
      <c r="G171" s="291"/>
      <c r="H171" s="186"/>
      <c r="I171" s="186">
        <f>SUM(I172:I190)</f>
        <v>41.7</v>
      </c>
      <c r="J171" s="186"/>
      <c r="K171" s="186">
        <f>SUM(K172:K190)</f>
        <v>0</v>
      </c>
      <c r="L171" s="187"/>
      <c r="M171" s="207"/>
      <c r="AE171" t="s">
        <v>163</v>
      </c>
    </row>
    <row r="172" spans="1:60" outlineLevel="1" x14ac:dyDescent="0.2">
      <c r="A172" s="205">
        <v>63</v>
      </c>
      <c r="B172" s="175" t="s">
        <v>296</v>
      </c>
      <c r="C172" s="199" t="s">
        <v>297</v>
      </c>
      <c r="D172" s="179" t="s">
        <v>206</v>
      </c>
      <c r="E172" s="183">
        <v>169.07</v>
      </c>
      <c r="F172" s="188"/>
      <c r="G172" s="189">
        <f>ROUND(E172*F172,2)</f>
        <v>0</v>
      </c>
      <c r="H172" s="189">
        <v>1.095E-2</v>
      </c>
      <c r="I172" s="189">
        <f>ROUND(E172*H172,2)</f>
        <v>1.85</v>
      </c>
      <c r="J172" s="189">
        <v>0</v>
      </c>
      <c r="K172" s="189">
        <f>ROUND(E172*J172,2)</f>
        <v>0</v>
      </c>
      <c r="L172" s="190"/>
      <c r="M172" s="208" t="s">
        <v>171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172</v>
      </c>
      <c r="AF172" s="165" t="s">
        <v>173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6"/>
      <c r="C173" s="280"/>
      <c r="D173" s="281"/>
      <c r="E173" s="282"/>
      <c r="F173" s="283"/>
      <c r="G173" s="284"/>
      <c r="H173" s="189"/>
      <c r="I173" s="189"/>
      <c r="J173" s="189"/>
      <c r="K173" s="189"/>
      <c r="L173" s="190"/>
      <c r="M173" s="208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5">
        <v>64</v>
      </c>
      <c r="B174" s="175" t="s">
        <v>298</v>
      </c>
      <c r="C174" s="199" t="s">
        <v>299</v>
      </c>
      <c r="D174" s="179" t="s">
        <v>206</v>
      </c>
      <c r="E174" s="183">
        <v>66.304000000000002</v>
      </c>
      <c r="F174" s="188"/>
      <c r="G174" s="189">
        <f>ROUND(E174*F174,2)</f>
        <v>0</v>
      </c>
      <c r="H174" s="189">
        <v>3.5699999999999998E-3</v>
      </c>
      <c r="I174" s="189">
        <f>ROUND(E174*H174,2)</f>
        <v>0.24</v>
      </c>
      <c r="J174" s="189">
        <v>0</v>
      </c>
      <c r="K174" s="189">
        <f>ROUND(E174*J174,2)</f>
        <v>0</v>
      </c>
      <c r="L174" s="190"/>
      <c r="M174" s="208" t="s">
        <v>171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172</v>
      </c>
      <c r="AF174" s="165" t="s">
        <v>173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6"/>
      <c r="C175" s="200" t="s">
        <v>300</v>
      </c>
      <c r="D175" s="180"/>
      <c r="E175" s="184">
        <v>66.3</v>
      </c>
      <c r="F175" s="189"/>
      <c r="G175" s="189"/>
      <c r="H175" s="189"/>
      <c r="I175" s="189"/>
      <c r="J175" s="189"/>
      <c r="K175" s="189"/>
      <c r="L175" s="190"/>
      <c r="M175" s="208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6"/>
      <c r="B176" s="176"/>
      <c r="C176" s="280"/>
      <c r="D176" s="281"/>
      <c r="E176" s="282"/>
      <c r="F176" s="283"/>
      <c r="G176" s="284"/>
      <c r="H176" s="189"/>
      <c r="I176" s="189"/>
      <c r="J176" s="189"/>
      <c r="K176" s="189"/>
      <c r="L176" s="190"/>
      <c r="M176" s="208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5">
        <v>65</v>
      </c>
      <c r="B177" s="175" t="s">
        <v>301</v>
      </c>
      <c r="C177" s="199" t="s">
        <v>302</v>
      </c>
      <c r="D177" s="179" t="s">
        <v>196</v>
      </c>
      <c r="E177" s="183">
        <v>41.688800000000001</v>
      </c>
      <c r="F177" s="188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8" t="s">
        <v>171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172</v>
      </c>
      <c r="AF177" s="165" t="s">
        <v>173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6"/>
      <c r="B178" s="176"/>
      <c r="C178" s="280"/>
      <c r="D178" s="281"/>
      <c r="E178" s="282"/>
      <c r="F178" s="283"/>
      <c r="G178" s="284"/>
      <c r="H178" s="189"/>
      <c r="I178" s="189"/>
      <c r="J178" s="189"/>
      <c r="K178" s="189"/>
      <c r="L178" s="190"/>
      <c r="M178" s="208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5">
        <v>66</v>
      </c>
      <c r="B179" s="175" t="s">
        <v>303</v>
      </c>
      <c r="C179" s="199" t="s">
        <v>304</v>
      </c>
      <c r="D179" s="179" t="s">
        <v>206</v>
      </c>
      <c r="E179" s="183">
        <v>169.07</v>
      </c>
      <c r="F179" s="188"/>
      <c r="G179" s="189">
        <f>ROUND(E179*F179,2)</f>
        <v>0</v>
      </c>
      <c r="H179" s="189">
        <v>0.12625</v>
      </c>
      <c r="I179" s="189">
        <f>ROUND(E179*H179,2)</f>
        <v>21.35</v>
      </c>
      <c r="J179" s="189">
        <v>0</v>
      </c>
      <c r="K179" s="189">
        <f>ROUND(E179*J179,2)</f>
        <v>0</v>
      </c>
      <c r="L179" s="190"/>
      <c r="M179" s="208" t="s">
        <v>171</v>
      </c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 t="s">
        <v>172</v>
      </c>
      <c r="AF179" s="165" t="s">
        <v>180</v>
      </c>
      <c r="AG179" s="165"/>
      <c r="AH179" s="165"/>
      <c r="AI179" s="165"/>
      <c r="AJ179" s="165"/>
      <c r="AK179" s="165"/>
      <c r="AL179" s="165"/>
      <c r="AM179" s="165">
        <v>21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6"/>
      <c r="B180" s="176"/>
      <c r="C180" s="280"/>
      <c r="D180" s="281"/>
      <c r="E180" s="282"/>
      <c r="F180" s="283"/>
      <c r="G180" s="284"/>
      <c r="H180" s="189"/>
      <c r="I180" s="189"/>
      <c r="J180" s="189"/>
      <c r="K180" s="189"/>
      <c r="L180" s="190"/>
      <c r="M180" s="208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5">
        <v>67</v>
      </c>
      <c r="B181" s="175" t="s">
        <v>303</v>
      </c>
      <c r="C181" s="199" t="s">
        <v>305</v>
      </c>
      <c r="D181" s="179" t="s">
        <v>206</v>
      </c>
      <c r="E181" s="183">
        <v>135.58000000000001</v>
      </c>
      <c r="F181" s="188"/>
      <c r="G181" s="189">
        <f>ROUND(E181*F181,2)</f>
        <v>0</v>
      </c>
      <c r="H181" s="189">
        <v>0.12625</v>
      </c>
      <c r="I181" s="189">
        <f>ROUND(E181*H181,2)</f>
        <v>17.12</v>
      </c>
      <c r="J181" s="189">
        <v>0</v>
      </c>
      <c r="K181" s="189">
        <f>ROUND(E181*J181,2)</f>
        <v>0</v>
      </c>
      <c r="L181" s="190"/>
      <c r="M181" s="208" t="s">
        <v>171</v>
      </c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 t="s">
        <v>172</v>
      </c>
      <c r="AF181" s="165" t="s">
        <v>186</v>
      </c>
      <c r="AG181" s="165"/>
      <c r="AH181" s="165"/>
      <c r="AI181" s="165"/>
      <c r="AJ181" s="165"/>
      <c r="AK181" s="165"/>
      <c r="AL181" s="165"/>
      <c r="AM181" s="165">
        <v>21</v>
      </c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6"/>
      <c r="B182" s="176"/>
      <c r="C182" s="280"/>
      <c r="D182" s="281"/>
      <c r="E182" s="282"/>
      <c r="F182" s="283"/>
      <c r="G182" s="284"/>
      <c r="H182" s="189"/>
      <c r="I182" s="189"/>
      <c r="J182" s="189"/>
      <c r="K182" s="189"/>
      <c r="L182" s="190"/>
      <c r="M182" s="208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5">
        <v>68</v>
      </c>
      <c r="B183" s="175" t="s">
        <v>298</v>
      </c>
      <c r="C183" s="199" t="s">
        <v>306</v>
      </c>
      <c r="D183" s="179" t="s">
        <v>206</v>
      </c>
      <c r="E183" s="183">
        <v>35.619999999999997</v>
      </c>
      <c r="F183" s="188"/>
      <c r="G183" s="189">
        <f>ROUND(E183*F183,2)</f>
        <v>0</v>
      </c>
      <c r="H183" s="189">
        <v>3.5699999999999998E-3</v>
      </c>
      <c r="I183" s="189">
        <f>ROUND(E183*H183,2)</f>
        <v>0.13</v>
      </c>
      <c r="J183" s="189">
        <v>0</v>
      </c>
      <c r="K183" s="189">
        <f>ROUND(E183*J183,2)</f>
        <v>0</v>
      </c>
      <c r="L183" s="190"/>
      <c r="M183" s="208" t="s">
        <v>171</v>
      </c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 t="s">
        <v>172</v>
      </c>
      <c r="AF183" s="165" t="s">
        <v>186</v>
      </c>
      <c r="AG183" s="165"/>
      <c r="AH183" s="165"/>
      <c r="AI183" s="165"/>
      <c r="AJ183" s="165"/>
      <c r="AK183" s="165"/>
      <c r="AL183" s="165"/>
      <c r="AM183" s="165">
        <v>21</v>
      </c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6"/>
      <c r="B184" s="176"/>
      <c r="C184" s="200" t="s">
        <v>307</v>
      </c>
      <c r="D184" s="180"/>
      <c r="E184" s="184">
        <v>35.619999999999997</v>
      </c>
      <c r="F184" s="189"/>
      <c r="G184" s="189"/>
      <c r="H184" s="189"/>
      <c r="I184" s="189"/>
      <c r="J184" s="189"/>
      <c r="K184" s="189"/>
      <c r="L184" s="190"/>
      <c r="M184" s="208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176"/>
      <c r="C185" s="280"/>
      <c r="D185" s="281"/>
      <c r="E185" s="282"/>
      <c r="F185" s="283"/>
      <c r="G185" s="284"/>
      <c r="H185" s="189"/>
      <c r="I185" s="189"/>
      <c r="J185" s="189"/>
      <c r="K185" s="189"/>
      <c r="L185" s="190"/>
      <c r="M185" s="208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5">
        <v>69</v>
      </c>
      <c r="B186" s="175" t="s">
        <v>298</v>
      </c>
      <c r="C186" s="199" t="s">
        <v>308</v>
      </c>
      <c r="D186" s="179" t="s">
        <v>206</v>
      </c>
      <c r="E186" s="183">
        <v>114.28</v>
      </c>
      <c r="F186" s="188"/>
      <c r="G186" s="189">
        <f>ROUND(E186*F186,2)</f>
        <v>0</v>
      </c>
      <c r="H186" s="189">
        <v>3.5699999999999998E-3</v>
      </c>
      <c r="I186" s="189">
        <f>ROUND(E186*H186,2)</f>
        <v>0.41</v>
      </c>
      <c r="J186" s="189">
        <v>0</v>
      </c>
      <c r="K186" s="189">
        <f>ROUND(E186*J186,2)</f>
        <v>0</v>
      </c>
      <c r="L186" s="190"/>
      <c r="M186" s="208" t="s">
        <v>171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172</v>
      </c>
      <c r="AF186" s="165" t="s">
        <v>186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6"/>
      <c r="C187" s="200" t="s">
        <v>309</v>
      </c>
      <c r="D187" s="180"/>
      <c r="E187" s="184">
        <v>114.28</v>
      </c>
      <c r="F187" s="189"/>
      <c r="G187" s="189"/>
      <c r="H187" s="189"/>
      <c r="I187" s="189"/>
      <c r="J187" s="189"/>
      <c r="K187" s="189"/>
      <c r="L187" s="190"/>
      <c r="M187" s="208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6"/>
      <c r="B188" s="176"/>
      <c r="C188" s="280"/>
      <c r="D188" s="281"/>
      <c r="E188" s="282"/>
      <c r="F188" s="283"/>
      <c r="G188" s="284"/>
      <c r="H188" s="189"/>
      <c r="I188" s="189"/>
      <c r="J188" s="189"/>
      <c r="K188" s="189"/>
      <c r="L188" s="190"/>
      <c r="M188" s="208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ht="22.5" outlineLevel="1" x14ac:dyDescent="0.2">
      <c r="A189" s="205">
        <v>70</v>
      </c>
      <c r="B189" s="175" t="s">
        <v>298</v>
      </c>
      <c r="C189" s="199" t="s">
        <v>310</v>
      </c>
      <c r="D189" s="179" t="s">
        <v>206</v>
      </c>
      <c r="E189" s="183">
        <v>169.07</v>
      </c>
      <c r="F189" s="188"/>
      <c r="G189" s="189">
        <f>ROUND(E189*F189,2)</f>
        <v>0</v>
      </c>
      <c r="H189" s="189">
        <v>3.5699999999999998E-3</v>
      </c>
      <c r="I189" s="189">
        <f>ROUND(E189*H189,2)</f>
        <v>0.6</v>
      </c>
      <c r="J189" s="189">
        <v>0</v>
      </c>
      <c r="K189" s="189">
        <f>ROUND(E189*J189,2)</f>
        <v>0</v>
      </c>
      <c r="L189" s="190"/>
      <c r="M189" s="208" t="s">
        <v>171</v>
      </c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 t="s">
        <v>172</v>
      </c>
      <c r="AF189" s="165" t="s">
        <v>186</v>
      </c>
      <c r="AG189" s="165"/>
      <c r="AH189" s="165"/>
      <c r="AI189" s="165"/>
      <c r="AJ189" s="165"/>
      <c r="AK189" s="165"/>
      <c r="AL189" s="165"/>
      <c r="AM189" s="165">
        <v>21</v>
      </c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6"/>
      <c r="B190" s="176"/>
      <c r="C190" s="280"/>
      <c r="D190" s="281"/>
      <c r="E190" s="282"/>
      <c r="F190" s="283"/>
      <c r="G190" s="284"/>
      <c r="H190" s="189"/>
      <c r="I190" s="189"/>
      <c r="J190" s="189"/>
      <c r="K190" s="189"/>
      <c r="L190" s="190"/>
      <c r="M190" s="208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x14ac:dyDescent="0.2">
      <c r="A191" s="204" t="s">
        <v>162</v>
      </c>
      <c r="B191" s="174" t="s">
        <v>79</v>
      </c>
      <c r="C191" s="198" t="s">
        <v>80</v>
      </c>
      <c r="D191" s="178"/>
      <c r="E191" s="182"/>
      <c r="F191" s="290">
        <f>SUM(G192:G231)</f>
        <v>0</v>
      </c>
      <c r="G191" s="291"/>
      <c r="H191" s="186"/>
      <c r="I191" s="186">
        <f>SUM(I192:I231)</f>
        <v>1.8400000000000003</v>
      </c>
      <c r="J191" s="186"/>
      <c r="K191" s="186">
        <f>SUM(K192:K231)</f>
        <v>0</v>
      </c>
      <c r="L191" s="187"/>
      <c r="M191" s="207"/>
      <c r="AE191" t="s">
        <v>163</v>
      </c>
    </row>
    <row r="192" spans="1:60" ht="22.5" outlineLevel="1" x14ac:dyDescent="0.2">
      <c r="A192" s="205">
        <v>71</v>
      </c>
      <c r="B192" s="175" t="s">
        <v>311</v>
      </c>
      <c r="C192" s="199" t="s">
        <v>312</v>
      </c>
      <c r="D192" s="179" t="s">
        <v>313</v>
      </c>
      <c r="E192" s="183">
        <v>24</v>
      </c>
      <c r="F192" s="188"/>
      <c r="G192" s="189">
        <f>ROUND(E192*F192,2)</f>
        <v>0</v>
      </c>
      <c r="H192" s="189">
        <v>3.0269999999999998E-2</v>
      </c>
      <c r="I192" s="189">
        <f>ROUND(E192*H192,2)</f>
        <v>0.73</v>
      </c>
      <c r="J192" s="189">
        <v>0</v>
      </c>
      <c r="K192" s="189">
        <f>ROUND(E192*J192,2)</f>
        <v>0</v>
      </c>
      <c r="L192" s="190"/>
      <c r="M192" s="208" t="s">
        <v>171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172</v>
      </c>
      <c r="AF192" s="165" t="s">
        <v>173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6"/>
      <c r="C193" s="280"/>
      <c r="D193" s="281"/>
      <c r="E193" s="282"/>
      <c r="F193" s="283"/>
      <c r="G193" s="284"/>
      <c r="H193" s="189"/>
      <c r="I193" s="189"/>
      <c r="J193" s="189"/>
      <c r="K193" s="189"/>
      <c r="L193" s="190"/>
      <c r="M193" s="208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5">
        <v>72</v>
      </c>
      <c r="B194" s="175" t="s">
        <v>314</v>
      </c>
      <c r="C194" s="199" t="s">
        <v>315</v>
      </c>
      <c r="D194" s="179" t="s">
        <v>313</v>
      </c>
      <c r="E194" s="183">
        <v>14</v>
      </c>
      <c r="F194" s="188"/>
      <c r="G194" s="189">
        <f>ROUND(E194*F194,2)</f>
        <v>0</v>
      </c>
      <c r="H194" s="189">
        <v>0.01</v>
      </c>
      <c r="I194" s="189">
        <f>ROUND(E194*H194,2)</f>
        <v>0.14000000000000001</v>
      </c>
      <c r="J194" s="189">
        <v>0</v>
      </c>
      <c r="K194" s="189">
        <f>ROUND(E194*J194,2)</f>
        <v>0</v>
      </c>
      <c r="L194" s="190"/>
      <c r="M194" s="208" t="s">
        <v>171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172</v>
      </c>
      <c r="AF194" s="165" t="s">
        <v>173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176"/>
      <c r="C195" s="280"/>
      <c r="D195" s="281"/>
      <c r="E195" s="282"/>
      <c r="F195" s="283"/>
      <c r="G195" s="284"/>
      <c r="H195" s="189"/>
      <c r="I195" s="189"/>
      <c r="J195" s="189"/>
      <c r="K195" s="189"/>
      <c r="L195" s="190"/>
      <c r="M195" s="208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5">
        <v>73</v>
      </c>
      <c r="B196" s="175" t="s">
        <v>316</v>
      </c>
      <c r="C196" s="199" t="s">
        <v>317</v>
      </c>
      <c r="D196" s="179" t="s">
        <v>313</v>
      </c>
      <c r="E196" s="183">
        <v>4</v>
      </c>
      <c r="F196" s="188"/>
      <c r="G196" s="189">
        <f>ROUND(E196*F196,2)</f>
        <v>0</v>
      </c>
      <c r="H196" s="189">
        <v>1.2E-2</v>
      </c>
      <c r="I196" s="189">
        <f>ROUND(E196*H196,2)</f>
        <v>0.05</v>
      </c>
      <c r="J196" s="189">
        <v>0</v>
      </c>
      <c r="K196" s="189">
        <f>ROUND(E196*J196,2)</f>
        <v>0</v>
      </c>
      <c r="L196" s="190"/>
      <c r="M196" s="208" t="s">
        <v>171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172</v>
      </c>
      <c r="AF196" s="165" t="s">
        <v>173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176"/>
      <c r="C197" s="280"/>
      <c r="D197" s="281"/>
      <c r="E197" s="282"/>
      <c r="F197" s="283"/>
      <c r="G197" s="284"/>
      <c r="H197" s="189"/>
      <c r="I197" s="189"/>
      <c r="J197" s="189"/>
      <c r="K197" s="189"/>
      <c r="L197" s="190"/>
      <c r="M197" s="208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5">
        <v>74</v>
      </c>
      <c r="B198" s="175" t="s">
        <v>318</v>
      </c>
      <c r="C198" s="199" t="s">
        <v>319</v>
      </c>
      <c r="D198" s="179" t="s">
        <v>313</v>
      </c>
      <c r="E198" s="183">
        <v>5</v>
      </c>
      <c r="F198" s="188"/>
      <c r="G198" s="189">
        <f>ROUND(E198*F198,2)</f>
        <v>0</v>
      </c>
      <c r="H198" s="189">
        <v>0.02</v>
      </c>
      <c r="I198" s="189">
        <f>ROUND(E198*H198,2)</f>
        <v>0.1</v>
      </c>
      <c r="J198" s="189">
        <v>0</v>
      </c>
      <c r="K198" s="189">
        <f>ROUND(E198*J198,2)</f>
        <v>0</v>
      </c>
      <c r="L198" s="190"/>
      <c r="M198" s="208" t="s">
        <v>171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172</v>
      </c>
      <c r="AF198" s="165" t="s">
        <v>173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6"/>
      <c r="B199" s="176"/>
      <c r="C199" s="280"/>
      <c r="D199" s="281"/>
      <c r="E199" s="282"/>
      <c r="F199" s="283"/>
      <c r="G199" s="284"/>
      <c r="H199" s="189"/>
      <c r="I199" s="189"/>
      <c r="J199" s="189"/>
      <c r="K199" s="189"/>
      <c r="L199" s="190"/>
      <c r="M199" s="208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5">
        <v>75</v>
      </c>
      <c r="B200" s="175" t="s">
        <v>320</v>
      </c>
      <c r="C200" s="199" t="s">
        <v>321</v>
      </c>
      <c r="D200" s="179" t="s">
        <v>313</v>
      </c>
      <c r="E200" s="183">
        <v>4</v>
      </c>
      <c r="F200" s="188"/>
      <c r="G200" s="189">
        <f>ROUND(E200*F200,2)</f>
        <v>0</v>
      </c>
      <c r="H200" s="189">
        <v>0.02</v>
      </c>
      <c r="I200" s="189">
        <f>ROUND(E200*H200,2)</f>
        <v>0.08</v>
      </c>
      <c r="J200" s="189">
        <v>0</v>
      </c>
      <c r="K200" s="189">
        <f>ROUND(E200*J200,2)</f>
        <v>0</v>
      </c>
      <c r="L200" s="190"/>
      <c r="M200" s="208" t="s">
        <v>171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 t="s">
        <v>172</v>
      </c>
      <c r="AF200" s="165" t="s">
        <v>173</v>
      </c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6"/>
      <c r="B201" s="176"/>
      <c r="C201" s="280"/>
      <c r="D201" s="281"/>
      <c r="E201" s="282"/>
      <c r="F201" s="283"/>
      <c r="G201" s="284"/>
      <c r="H201" s="189"/>
      <c r="I201" s="189"/>
      <c r="J201" s="189"/>
      <c r="K201" s="189"/>
      <c r="L201" s="190"/>
      <c r="M201" s="208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5">
        <v>76</v>
      </c>
      <c r="B202" s="175" t="s">
        <v>322</v>
      </c>
      <c r="C202" s="199" t="s">
        <v>323</v>
      </c>
      <c r="D202" s="179" t="s">
        <v>196</v>
      </c>
      <c r="E202" s="183">
        <v>1.8389</v>
      </c>
      <c r="F202" s="188"/>
      <c r="G202" s="189">
        <f>ROUND(E202*F202,2)</f>
        <v>0</v>
      </c>
      <c r="H202" s="189">
        <v>0</v>
      </c>
      <c r="I202" s="189">
        <f>ROUND(E202*H202,2)</f>
        <v>0</v>
      </c>
      <c r="J202" s="189">
        <v>0</v>
      </c>
      <c r="K202" s="189">
        <f>ROUND(E202*J202,2)</f>
        <v>0</v>
      </c>
      <c r="L202" s="190"/>
      <c r="M202" s="208" t="s">
        <v>171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172</v>
      </c>
      <c r="AF202" s="165" t="s">
        <v>173</v>
      </c>
      <c r="AG202" s="165"/>
      <c r="AH202" s="165"/>
      <c r="AI202" s="165"/>
      <c r="AJ202" s="165"/>
      <c r="AK202" s="165"/>
      <c r="AL202" s="165"/>
      <c r="AM202" s="165">
        <v>21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6"/>
      <c r="B203" s="176"/>
      <c r="C203" s="280"/>
      <c r="D203" s="281"/>
      <c r="E203" s="282"/>
      <c r="F203" s="283"/>
      <c r="G203" s="284"/>
      <c r="H203" s="189"/>
      <c r="I203" s="189"/>
      <c r="J203" s="189"/>
      <c r="K203" s="189"/>
      <c r="L203" s="190"/>
      <c r="M203" s="208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205">
        <v>77</v>
      </c>
      <c r="B204" s="175" t="s">
        <v>324</v>
      </c>
      <c r="C204" s="199" t="s">
        <v>325</v>
      </c>
      <c r="D204" s="179" t="s">
        <v>313</v>
      </c>
      <c r="E204" s="183">
        <v>6</v>
      </c>
      <c r="F204" s="188"/>
      <c r="G204" s="189">
        <f>ROUND(E204*F204,2)</f>
        <v>0</v>
      </c>
      <c r="H204" s="189">
        <v>1.2999999999999999E-2</v>
      </c>
      <c r="I204" s="189">
        <f>ROUND(E204*H204,2)</f>
        <v>0.08</v>
      </c>
      <c r="J204" s="189">
        <v>0</v>
      </c>
      <c r="K204" s="189">
        <f>ROUND(E204*J204,2)</f>
        <v>0</v>
      </c>
      <c r="L204" s="190"/>
      <c r="M204" s="208" t="s">
        <v>171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172</v>
      </c>
      <c r="AF204" s="165" t="s">
        <v>326</v>
      </c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6"/>
      <c r="B205" s="176"/>
      <c r="C205" s="280"/>
      <c r="D205" s="281"/>
      <c r="E205" s="282"/>
      <c r="F205" s="283"/>
      <c r="G205" s="284"/>
      <c r="H205" s="189"/>
      <c r="I205" s="189"/>
      <c r="J205" s="189"/>
      <c r="K205" s="189"/>
      <c r="L205" s="190"/>
      <c r="M205" s="208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5">
        <v>78</v>
      </c>
      <c r="B206" s="175" t="s">
        <v>327</v>
      </c>
      <c r="C206" s="199" t="s">
        <v>328</v>
      </c>
      <c r="D206" s="179" t="s">
        <v>313</v>
      </c>
      <c r="E206" s="183">
        <v>3</v>
      </c>
      <c r="F206" s="188"/>
      <c r="G206" s="189">
        <f>ROUND(E206*F206,2)</f>
        <v>0</v>
      </c>
      <c r="H206" s="189">
        <v>1.4500000000000001E-2</v>
      </c>
      <c r="I206" s="189">
        <f>ROUND(E206*H206,2)</f>
        <v>0.04</v>
      </c>
      <c r="J206" s="189">
        <v>0</v>
      </c>
      <c r="K206" s="189">
        <f>ROUND(E206*J206,2)</f>
        <v>0</v>
      </c>
      <c r="L206" s="190"/>
      <c r="M206" s="208" t="s">
        <v>171</v>
      </c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 t="s">
        <v>172</v>
      </c>
      <c r="AF206" s="165" t="s">
        <v>326</v>
      </c>
      <c r="AG206" s="165"/>
      <c r="AH206" s="165"/>
      <c r="AI206" s="165"/>
      <c r="AJ206" s="165"/>
      <c r="AK206" s="165"/>
      <c r="AL206" s="165"/>
      <c r="AM206" s="165">
        <v>21</v>
      </c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6"/>
      <c r="B207" s="176"/>
      <c r="C207" s="280"/>
      <c r="D207" s="281"/>
      <c r="E207" s="282"/>
      <c r="F207" s="283"/>
      <c r="G207" s="284"/>
      <c r="H207" s="189"/>
      <c r="I207" s="189"/>
      <c r="J207" s="189"/>
      <c r="K207" s="189"/>
      <c r="L207" s="190"/>
      <c r="M207" s="208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5">
        <v>79</v>
      </c>
      <c r="B208" s="175" t="s">
        <v>329</v>
      </c>
      <c r="C208" s="199" t="s">
        <v>330</v>
      </c>
      <c r="D208" s="179" t="s">
        <v>313</v>
      </c>
      <c r="E208" s="183">
        <v>4</v>
      </c>
      <c r="F208" s="188"/>
      <c r="G208" s="189">
        <f>ROUND(E208*F208,2)</f>
        <v>0</v>
      </c>
      <c r="H208" s="189">
        <v>1.6E-2</v>
      </c>
      <c r="I208" s="189">
        <f>ROUND(E208*H208,2)</f>
        <v>0.06</v>
      </c>
      <c r="J208" s="189">
        <v>0</v>
      </c>
      <c r="K208" s="189">
        <f>ROUND(E208*J208,2)</f>
        <v>0</v>
      </c>
      <c r="L208" s="190"/>
      <c r="M208" s="208" t="s">
        <v>171</v>
      </c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172</v>
      </c>
      <c r="AF208" s="165" t="s">
        <v>326</v>
      </c>
      <c r="AG208" s="165"/>
      <c r="AH208" s="165"/>
      <c r="AI208" s="165"/>
      <c r="AJ208" s="165"/>
      <c r="AK208" s="165"/>
      <c r="AL208" s="165"/>
      <c r="AM208" s="165">
        <v>21</v>
      </c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6"/>
      <c r="B209" s="176"/>
      <c r="C209" s="280"/>
      <c r="D209" s="281"/>
      <c r="E209" s="282"/>
      <c r="F209" s="283"/>
      <c r="G209" s="284"/>
      <c r="H209" s="189"/>
      <c r="I209" s="189"/>
      <c r="J209" s="189"/>
      <c r="K209" s="189"/>
      <c r="L209" s="190"/>
      <c r="M209" s="208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205"/>
      <c r="B210" s="175" t="s">
        <v>331</v>
      </c>
      <c r="C210" s="199" t="s">
        <v>1107</v>
      </c>
      <c r="D210" s="179" t="s">
        <v>313</v>
      </c>
      <c r="E210" s="183">
        <v>1</v>
      </c>
      <c r="F210" s="188"/>
      <c r="G210" s="189">
        <f>ROUND(E210*F210,2)</f>
        <v>0</v>
      </c>
      <c r="H210" s="189">
        <v>1.6E-2</v>
      </c>
      <c r="I210" s="189">
        <f>ROUND(E210*H210,2)</f>
        <v>0.02</v>
      </c>
      <c r="J210" s="189">
        <v>0</v>
      </c>
      <c r="K210" s="189">
        <f>ROUND(E210*J210,2)</f>
        <v>0</v>
      </c>
      <c r="L210" s="190"/>
      <c r="M210" s="208" t="s">
        <v>171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6"/>
      <c r="B211" s="176"/>
      <c r="C211" s="300"/>
      <c r="D211" s="301"/>
      <c r="E211" s="301"/>
      <c r="F211" s="301"/>
      <c r="G211" s="302"/>
      <c r="H211" s="189"/>
      <c r="I211" s="189"/>
      <c r="J211" s="189"/>
      <c r="K211" s="189"/>
      <c r="L211" s="190"/>
      <c r="M211" s="208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5">
        <v>80</v>
      </c>
      <c r="B212" s="175" t="s">
        <v>331</v>
      </c>
      <c r="C212" s="199" t="s">
        <v>332</v>
      </c>
      <c r="D212" s="179" t="s">
        <v>313</v>
      </c>
      <c r="E212" s="183">
        <v>1</v>
      </c>
      <c r="F212" s="188"/>
      <c r="G212" s="189">
        <f>ROUND(E212*F212,2)</f>
        <v>0</v>
      </c>
      <c r="H212" s="189">
        <v>0.02</v>
      </c>
      <c r="I212" s="189">
        <f>ROUND(E212*H212,2)</f>
        <v>0.02</v>
      </c>
      <c r="J212" s="189">
        <v>0</v>
      </c>
      <c r="K212" s="189">
        <f>ROUND(E212*J212,2)</f>
        <v>0</v>
      </c>
      <c r="L212" s="190"/>
      <c r="M212" s="208" t="s">
        <v>171</v>
      </c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 t="s">
        <v>172</v>
      </c>
      <c r="AF212" s="165" t="s">
        <v>326</v>
      </c>
      <c r="AG212" s="165"/>
      <c r="AH212" s="165"/>
      <c r="AI212" s="165"/>
      <c r="AJ212" s="165"/>
      <c r="AK212" s="165"/>
      <c r="AL212" s="165"/>
      <c r="AM212" s="165">
        <v>21</v>
      </c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6"/>
      <c r="B213" s="176"/>
      <c r="C213" s="280"/>
      <c r="D213" s="281"/>
      <c r="E213" s="282"/>
      <c r="F213" s="283"/>
      <c r="G213" s="284"/>
      <c r="H213" s="189"/>
      <c r="I213" s="189"/>
      <c r="J213" s="189"/>
      <c r="K213" s="189"/>
      <c r="L213" s="190"/>
      <c r="M213" s="208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5">
        <v>81</v>
      </c>
      <c r="B214" s="175" t="s">
        <v>324</v>
      </c>
      <c r="C214" s="199" t="s">
        <v>333</v>
      </c>
      <c r="D214" s="179" t="s">
        <v>313</v>
      </c>
      <c r="E214" s="183">
        <v>10</v>
      </c>
      <c r="F214" s="188"/>
      <c r="G214" s="189">
        <f>ROUND(E214*F214,2)</f>
        <v>0</v>
      </c>
      <c r="H214" s="189">
        <v>1.2999999999999999E-2</v>
      </c>
      <c r="I214" s="189">
        <f>ROUND(E214*H214,2)</f>
        <v>0.13</v>
      </c>
      <c r="J214" s="189">
        <v>0</v>
      </c>
      <c r="K214" s="189">
        <f>ROUND(E214*J214,2)</f>
        <v>0</v>
      </c>
      <c r="L214" s="190"/>
      <c r="M214" s="208" t="s">
        <v>171</v>
      </c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172</v>
      </c>
      <c r="AF214" s="165" t="s">
        <v>334</v>
      </c>
      <c r="AG214" s="165"/>
      <c r="AH214" s="165"/>
      <c r="AI214" s="165"/>
      <c r="AJ214" s="165"/>
      <c r="AK214" s="165"/>
      <c r="AL214" s="165"/>
      <c r="AM214" s="165">
        <v>21</v>
      </c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6"/>
      <c r="B215" s="176"/>
      <c r="C215" s="280"/>
      <c r="D215" s="281"/>
      <c r="E215" s="282"/>
      <c r="F215" s="283"/>
      <c r="G215" s="284"/>
      <c r="H215" s="189"/>
      <c r="I215" s="189"/>
      <c r="J215" s="189"/>
      <c r="K215" s="189"/>
      <c r="L215" s="190"/>
      <c r="M215" s="208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205">
        <v>82</v>
      </c>
      <c r="B216" s="175" t="s">
        <v>327</v>
      </c>
      <c r="C216" s="199" t="s">
        <v>335</v>
      </c>
      <c r="D216" s="179" t="s">
        <v>313</v>
      </c>
      <c r="E216" s="183">
        <v>2</v>
      </c>
      <c r="F216" s="188"/>
      <c r="G216" s="189">
        <f>ROUND(E216*F216,2)</f>
        <v>0</v>
      </c>
      <c r="H216" s="189">
        <v>1.4500000000000001E-2</v>
      </c>
      <c r="I216" s="189">
        <f>ROUND(E216*H216,2)</f>
        <v>0.03</v>
      </c>
      <c r="J216" s="189">
        <v>0</v>
      </c>
      <c r="K216" s="189">
        <f>ROUND(E216*J216,2)</f>
        <v>0</v>
      </c>
      <c r="L216" s="190"/>
      <c r="M216" s="208" t="s">
        <v>171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172</v>
      </c>
      <c r="AF216" s="165" t="s">
        <v>334</v>
      </c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6"/>
      <c r="B217" s="176"/>
      <c r="C217" s="280"/>
      <c r="D217" s="281"/>
      <c r="E217" s="282"/>
      <c r="F217" s="283"/>
      <c r="G217" s="284"/>
      <c r="H217" s="189"/>
      <c r="I217" s="189"/>
      <c r="J217" s="189"/>
      <c r="K217" s="189"/>
      <c r="L217" s="190"/>
      <c r="M217" s="208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5">
        <v>83</v>
      </c>
      <c r="B218" s="175" t="s">
        <v>329</v>
      </c>
      <c r="C218" s="199" t="s">
        <v>336</v>
      </c>
      <c r="D218" s="179" t="s">
        <v>313</v>
      </c>
      <c r="E218" s="183">
        <v>4</v>
      </c>
      <c r="F218" s="188"/>
      <c r="G218" s="189">
        <f>ROUND(E218*F218,2)</f>
        <v>0</v>
      </c>
      <c r="H218" s="189">
        <v>1.6E-2</v>
      </c>
      <c r="I218" s="189">
        <f>ROUND(E218*H218,2)</f>
        <v>0.06</v>
      </c>
      <c r="J218" s="189">
        <v>0</v>
      </c>
      <c r="K218" s="189">
        <f>ROUND(E218*J218,2)</f>
        <v>0</v>
      </c>
      <c r="L218" s="190"/>
      <c r="M218" s="208" t="s">
        <v>171</v>
      </c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 t="s">
        <v>172</v>
      </c>
      <c r="AF218" s="165" t="s">
        <v>334</v>
      </c>
      <c r="AG218" s="165"/>
      <c r="AH218" s="165"/>
      <c r="AI218" s="165"/>
      <c r="AJ218" s="165"/>
      <c r="AK218" s="165"/>
      <c r="AL218" s="165"/>
      <c r="AM218" s="165">
        <v>21</v>
      </c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5"/>
      <c r="B219" s="175"/>
      <c r="C219" s="280"/>
      <c r="D219" s="281"/>
      <c r="E219" s="282"/>
      <c r="F219" s="283"/>
      <c r="G219" s="284"/>
      <c r="H219" s="189"/>
      <c r="I219" s="189"/>
      <c r="J219" s="189"/>
      <c r="K219" s="189"/>
      <c r="L219" s="190"/>
      <c r="M219" s="208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5"/>
      <c r="B220" s="175" t="s">
        <v>331</v>
      </c>
      <c r="C220" s="199" t="s">
        <v>1108</v>
      </c>
      <c r="D220" s="179" t="s">
        <v>313</v>
      </c>
      <c r="E220" s="183">
        <v>2</v>
      </c>
      <c r="F220" s="188"/>
      <c r="G220" s="189">
        <f>ROUND(E220*F220,2)</f>
        <v>0</v>
      </c>
      <c r="H220" s="189">
        <v>1.6E-2</v>
      </c>
      <c r="I220" s="189">
        <f>ROUND(E220*H220,2)</f>
        <v>0.03</v>
      </c>
      <c r="J220" s="189">
        <v>0</v>
      </c>
      <c r="K220" s="189">
        <f>ROUND(E220*J220,2)</f>
        <v>0</v>
      </c>
      <c r="L220" s="190"/>
      <c r="M220" s="208" t="s">
        <v>171</v>
      </c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6"/>
      <c r="B221" s="176"/>
      <c r="C221" s="280"/>
      <c r="D221" s="281"/>
      <c r="E221" s="282"/>
      <c r="F221" s="283"/>
      <c r="G221" s="284"/>
      <c r="H221" s="189"/>
      <c r="I221" s="189"/>
      <c r="J221" s="189"/>
      <c r="K221" s="189"/>
      <c r="L221" s="190"/>
      <c r="M221" s="208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205">
        <v>84</v>
      </c>
      <c r="B222" s="175" t="s">
        <v>331</v>
      </c>
      <c r="C222" s="199" t="s">
        <v>337</v>
      </c>
      <c r="D222" s="179" t="s">
        <v>313</v>
      </c>
      <c r="E222" s="183">
        <v>1</v>
      </c>
      <c r="F222" s="188"/>
      <c r="G222" s="189">
        <f>ROUND(E222*F222,2)</f>
        <v>0</v>
      </c>
      <c r="H222" s="189">
        <v>0.02</v>
      </c>
      <c r="I222" s="189">
        <f>ROUND(E222*H222,2)</f>
        <v>0.02</v>
      </c>
      <c r="J222" s="189">
        <v>0</v>
      </c>
      <c r="K222" s="189">
        <f>ROUND(E222*J222,2)</f>
        <v>0</v>
      </c>
      <c r="L222" s="190"/>
      <c r="M222" s="208" t="s">
        <v>171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172</v>
      </c>
      <c r="AF222" s="165" t="s">
        <v>334</v>
      </c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6"/>
      <c r="B223" s="176"/>
      <c r="C223" s="280"/>
      <c r="D223" s="281"/>
      <c r="E223" s="282"/>
      <c r="F223" s="283"/>
      <c r="G223" s="284"/>
      <c r="H223" s="189"/>
      <c r="I223" s="189"/>
      <c r="J223" s="189"/>
      <c r="K223" s="189"/>
      <c r="L223" s="190"/>
      <c r="M223" s="208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5">
        <v>85</v>
      </c>
      <c r="B224" s="175" t="s">
        <v>338</v>
      </c>
      <c r="C224" s="199" t="s">
        <v>339</v>
      </c>
      <c r="D224" s="179" t="s">
        <v>313</v>
      </c>
      <c r="E224" s="183">
        <v>4</v>
      </c>
      <c r="F224" s="188"/>
      <c r="G224" s="189">
        <f>ROUND(E224*F224,2)</f>
        <v>0</v>
      </c>
      <c r="H224" s="189">
        <v>3.6999999999999998E-2</v>
      </c>
      <c r="I224" s="189">
        <f>ROUND(E224*H224,2)</f>
        <v>0.15</v>
      </c>
      <c r="J224" s="189">
        <v>0</v>
      </c>
      <c r="K224" s="189">
        <f>ROUND(E224*J224,2)</f>
        <v>0</v>
      </c>
      <c r="L224" s="190"/>
      <c r="M224" s="208" t="s">
        <v>171</v>
      </c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 t="s">
        <v>172</v>
      </c>
      <c r="AF224" s="165" t="s">
        <v>334</v>
      </c>
      <c r="AG224" s="165"/>
      <c r="AH224" s="165"/>
      <c r="AI224" s="165"/>
      <c r="AJ224" s="165"/>
      <c r="AK224" s="165"/>
      <c r="AL224" s="165"/>
      <c r="AM224" s="165">
        <v>21</v>
      </c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6"/>
      <c r="B225" s="176"/>
      <c r="C225" s="280"/>
      <c r="D225" s="281"/>
      <c r="E225" s="282"/>
      <c r="F225" s="283"/>
      <c r="G225" s="284"/>
      <c r="H225" s="189"/>
      <c r="I225" s="189"/>
      <c r="J225" s="189"/>
      <c r="K225" s="189"/>
      <c r="L225" s="190"/>
      <c r="M225" s="208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5">
        <v>86</v>
      </c>
      <c r="B226" s="175" t="s">
        <v>340</v>
      </c>
      <c r="C226" s="199" t="s">
        <v>341</v>
      </c>
      <c r="D226" s="179" t="s">
        <v>313</v>
      </c>
      <c r="E226" s="183">
        <v>56</v>
      </c>
      <c r="F226" s="188"/>
      <c r="G226" s="189">
        <f>ROUND(E226*F226,2)</f>
        <v>0</v>
      </c>
      <c r="H226" s="189">
        <v>0</v>
      </c>
      <c r="I226" s="189">
        <f>ROUND(E226*H226,2)</f>
        <v>0</v>
      </c>
      <c r="J226" s="189">
        <v>0</v>
      </c>
      <c r="K226" s="189">
        <f>ROUND(E226*J226,2)</f>
        <v>0</v>
      </c>
      <c r="L226" s="190"/>
      <c r="M226" s="208" t="s">
        <v>171</v>
      </c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172</v>
      </c>
      <c r="AF226" s="165" t="s">
        <v>334</v>
      </c>
      <c r="AG226" s="165"/>
      <c r="AH226" s="165"/>
      <c r="AI226" s="165"/>
      <c r="AJ226" s="165"/>
      <c r="AK226" s="165"/>
      <c r="AL226" s="165"/>
      <c r="AM226" s="165">
        <v>21</v>
      </c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6"/>
      <c r="B227" s="176"/>
      <c r="C227" s="280"/>
      <c r="D227" s="281"/>
      <c r="E227" s="282"/>
      <c r="F227" s="283"/>
      <c r="G227" s="284"/>
      <c r="H227" s="189"/>
      <c r="I227" s="189"/>
      <c r="J227" s="189"/>
      <c r="K227" s="189"/>
      <c r="L227" s="190"/>
      <c r="M227" s="208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205">
        <v>87</v>
      </c>
      <c r="B228" s="175" t="s">
        <v>318</v>
      </c>
      <c r="C228" s="199" t="s">
        <v>342</v>
      </c>
      <c r="D228" s="179" t="s">
        <v>313</v>
      </c>
      <c r="E228" s="183">
        <v>3</v>
      </c>
      <c r="F228" s="188"/>
      <c r="G228" s="189">
        <f>ROUND(E228*F228,2)</f>
        <v>0</v>
      </c>
      <c r="H228" s="189">
        <v>0.02</v>
      </c>
      <c r="I228" s="189">
        <f>ROUND(E228*H228,2)</f>
        <v>0.06</v>
      </c>
      <c r="J228" s="189">
        <v>0</v>
      </c>
      <c r="K228" s="189">
        <f>ROUND(E228*J228,2)</f>
        <v>0</v>
      </c>
      <c r="L228" s="190"/>
      <c r="M228" s="208" t="s">
        <v>171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172</v>
      </c>
      <c r="AF228" s="165" t="s">
        <v>186</v>
      </c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6"/>
      <c r="B229" s="176"/>
      <c r="C229" s="280"/>
      <c r="D229" s="281"/>
      <c r="E229" s="282"/>
      <c r="F229" s="283"/>
      <c r="G229" s="284"/>
      <c r="H229" s="189"/>
      <c r="I229" s="189"/>
      <c r="J229" s="189"/>
      <c r="K229" s="189"/>
      <c r="L229" s="190"/>
      <c r="M229" s="208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5">
        <v>88</v>
      </c>
      <c r="B230" s="175" t="s">
        <v>318</v>
      </c>
      <c r="C230" s="199" t="s">
        <v>343</v>
      </c>
      <c r="D230" s="179" t="s">
        <v>313</v>
      </c>
      <c r="E230" s="183">
        <v>2</v>
      </c>
      <c r="F230" s="188"/>
      <c r="G230" s="189">
        <f>ROUND(E230*F230,2)</f>
        <v>0</v>
      </c>
      <c r="H230" s="189">
        <v>0.02</v>
      </c>
      <c r="I230" s="189">
        <f>ROUND(E230*H230,2)</f>
        <v>0.04</v>
      </c>
      <c r="J230" s="189">
        <v>0</v>
      </c>
      <c r="K230" s="189">
        <f>ROUND(E230*J230,2)</f>
        <v>0</v>
      </c>
      <c r="L230" s="190"/>
      <c r="M230" s="208" t="s">
        <v>171</v>
      </c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 t="s">
        <v>172</v>
      </c>
      <c r="AF230" s="165" t="s">
        <v>186</v>
      </c>
      <c r="AG230" s="165"/>
      <c r="AH230" s="165"/>
      <c r="AI230" s="165"/>
      <c r="AJ230" s="165"/>
      <c r="AK230" s="165"/>
      <c r="AL230" s="165"/>
      <c r="AM230" s="165">
        <v>21</v>
      </c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6"/>
      <c r="B231" s="176"/>
      <c r="C231" s="280"/>
      <c r="D231" s="281"/>
      <c r="E231" s="282"/>
      <c r="F231" s="283"/>
      <c r="G231" s="284"/>
      <c r="H231" s="189"/>
      <c r="I231" s="189"/>
      <c r="J231" s="189"/>
      <c r="K231" s="189"/>
      <c r="L231" s="190"/>
      <c r="M231" s="208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x14ac:dyDescent="0.2">
      <c r="A232" s="204" t="s">
        <v>162</v>
      </c>
      <c r="B232" s="174" t="s">
        <v>83</v>
      </c>
      <c r="C232" s="198" t="s">
        <v>84</v>
      </c>
      <c r="D232" s="178"/>
      <c r="E232" s="182"/>
      <c r="F232" s="290">
        <f>SUM(G233:G234)</f>
        <v>0</v>
      </c>
      <c r="G232" s="291"/>
      <c r="H232" s="186"/>
      <c r="I232" s="186">
        <f>SUM(I233:I234)</f>
        <v>0</v>
      </c>
      <c r="J232" s="186"/>
      <c r="K232" s="186">
        <f>SUM(K233:K234)</f>
        <v>0</v>
      </c>
      <c r="L232" s="187"/>
      <c r="M232" s="207"/>
      <c r="AE232" t="s">
        <v>163</v>
      </c>
    </row>
    <row r="233" spans="1:60" outlineLevel="1" x14ac:dyDescent="0.2">
      <c r="A233" s="205">
        <v>89</v>
      </c>
      <c r="B233" s="175" t="s">
        <v>344</v>
      </c>
      <c r="C233" s="199" t="s">
        <v>345</v>
      </c>
      <c r="D233" s="179" t="s">
        <v>206</v>
      </c>
      <c r="E233" s="183">
        <v>122.62</v>
      </c>
      <c r="F233" s="188"/>
      <c r="G233" s="189">
        <f>ROUND(E233*F233,2)</f>
        <v>0</v>
      </c>
      <c r="H233" s="189">
        <v>0</v>
      </c>
      <c r="I233" s="189">
        <f>ROUND(E233*H233,2)</f>
        <v>0</v>
      </c>
      <c r="J233" s="189">
        <v>0</v>
      </c>
      <c r="K233" s="189">
        <f>ROUND(E233*J233,2)</f>
        <v>0</v>
      </c>
      <c r="L233" s="190"/>
      <c r="M233" s="208" t="s">
        <v>171</v>
      </c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 t="s">
        <v>172</v>
      </c>
      <c r="AF233" s="165" t="s">
        <v>173</v>
      </c>
      <c r="AG233" s="165"/>
      <c r="AH233" s="165"/>
      <c r="AI233" s="165"/>
      <c r="AJ233" s="165"/>
      <c r="AK233" s="165"/>
      <c r="AL233" s="165"/>
      <c r="AM233" s="165">
        <v>21</v>
      </c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206"/>
      <c r="B234" s="176"/>
      <c r="C234" s="280"/>
      <c r="D234" s="281"/>
      <c r="E234" s="282"/>
      <c r="F234" s="283"/>
      <c r="G234" s="284"/>
      <c r="H234" s="189"/>
      <c r="I234" s="189"/>
      <c r="J234" s="189"/>
      <c r="K234" s="189"/>
      <c r="L234" s="190"/>
      <c r="M234" s="208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x14ac:dyDescent="0.2">
      <c r="A235" s="204" t="s">
        <v>162</v>
      </c>
      <c r="B235" s="174" t="s">
        <v>85</v>
      </c>
      <c r="C235" s="198" t="s">
        <v>86</v>
      </c>
      <c r="D235" s="178"/>
      <c r="E235" s="182"/>
      <c r="F235" s="290">
        <f>SUM(G236:G248)</f>
        <v>0</v>
      </c>
      <c r="G235" s="291"/>
      <c r="H235" s="186"/>
      <c r="I235" s="186">
        <f>SUM(I236:I248)</f>
        <v>3.08</v>
      </c>
      <c r="J235" s="186"/>
      <c r="K235" s="186">
        <f>SUM(K236:K248)</f>
        <v>0</v>
      </c>
      <c r="L235" s="187"/>
      <c r="M235" s="207"/>
      <c r="AE235" t="s">
        <v>163</v>
      </c>
    </row>
    <row r="236" spans="1:60" outlineLevel="1" x14ac:dyDescent="0.2">
      <c r="A236" s="205">
        <v>90</v>
      </c>
      <c r="B236" s="175" t="s">
        <v>346</v>
      </c>
      <c r="C236" s="199" t="s">
        <v>347</v>
      </c>
      <c r="D236" s="179" t="s">
        <v>206</v>
      </c>
      <c r="E236" s="183">
        <v>150</v>
      </c>
      <c r="F236" s="188"/>
      <c r="G236" s="189">
        <f>ROUND(E236*F236,2)</f>
        <v>0</v>
      </c>
      <c r="H236" s="189">
        <v>1.58E-3</v>
      </c>
      <c r="I236" s="189">
        <f>ROUND(E236*H236,2)</f>
        <v>0.24</v>
      </c>
      <c r="J236" s="189">
        <v>0</v>
      </c>
      <c r="K236" s="189">
        <f>ROUND(E236*J236,2)</f>
        <v>0</v>
      </c>
      <c r="L236" s="190"/>
      <c r="M236" s="208" t="s">
        <v>171</v>
      </c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 t="s">
        <v>172</v>
      </c>
      <c r="AF236" s="165" t="s">
        <v>173</v>
      </c>
      <c r="AG236" s="165"/>
      <c r="AH236" s="165"/>
      <c r="AI236" s="165"/>
      <c r="AJ236" s="165"/>
      <c r="AK236" s="165"/>
      <c r="AL236" s="165"/>
      <c r="AM236" s="165">
        <v>21</v>
      </c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6"/>
      <c r="B237" s="176"/>
      <c r="C237" s="200" t="s">
        <v>348</v>
      </c>
      <c r="D237" s="180"/>
      <c r="E237" s="184">
        <v>150</v>
      </c>
      <c r="F237" s="189"/>
      <c r="G237" s="189"/>
      <c r="H237" s="189"/>
      <c r="I237" s="189"/>
      <c r="J237" s="189"/>
      <c r="K237" s="189"/>
      <c r="L237" s="190"/>
      <c r="M237" s="208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6"/>
      <c r="B238" s="176"/>
      <c r="C238" s="280"/>
      <c r="D238" s="281"/>
      <c r="E238" s="282"/>
      <c r="F238" s="283"/>
      <c r="G238" s="284"/>
      <c r="H238" s="189"/>
      <c r="I238" s="189"/>
      <c r="J238" s="189"/>
      <c r="K238" s="189"/>
      <c r="L238" s="190"/>
      <c r="M238" s="208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5">
        <v>91</v>
      </c>
      <c r="B239" s="175" t="s">
        <v>349</v>
      </c>
      <c r="C239" s="199" t="s">
        <v>350</v>
      </c>
      <c r="D239" s="179" t="s">
        <v>196</v>
      </c>
      <c r="E239" s="183">
        <v>3.081</v>
      </c>
      <c r="F239" s="188"/>
      <c r="G239" s="189">
        <f>ROUND(E239*F239,2)</f>
        <v>0</v>
      </c>
      <c r="H239" s="189">
        <v>0</v>
      </c>
      <c r="I239" s="189">
        <f>ROUND(E239*H239,2)</f>
        <v>0</v>
      </c>
      <c r="J239" s="189">
        <v>0</v>
      </c>
      <c r="K239" s="189">
        <f>ROUND(E239*J239,2)</f>
        <v>0</v>
      </c>
      <c r="L239" s="190"/>
      <c r="M239" s="208" t="s">
        <v>171</v>
      </c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 t="s">
        <v>172</v>
      </c>
      <c r="AF239" s="165" t="s">
        <v>173</v>
      </c>
      <c r="AG239" s="165"/>
      <c r="AH239" s="165"/>
      <c r="AI239" s="165"/>
      <c r="AJ239" s="165"/>
      <c r="AK239" s="165"/>
      <c r="AL239" s="165"/>
      <c r="AM239" s="165">
        <v>21</v>
      </c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206"/>
      <c r="B240" s="176"/>
      <c r="C240" s="280"/>
      <c r="D240" s="281"/>
      <c r="E240" s="282"/>
      <c r="F240" s="283"/>
      <c r="G240" s="284"/>
      <c r="H240" s="189"/>
      <c r="I240" s="189"/>
      <c r="J240" s="189"/>
      <c r="K240" s="189"/>
      <c r="L240" s="190"/>
      <c r="M240" s="20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5">
        <v>92</v>
      </c>
      <c r="B241" s="175" t="s">
        <v>346</v>
      </c>
      <c r="C241" s="199" t="s">
        <v>351</v>
      </c>
      <c r="D241" s="179" t="s">
        <v>206</v>
      </c>
      <c r="E241" s="183">
        <v>900</v>
      </c>
      <c r="F241" s="188"/>
      <c r="G241" s="189">
        <f>ROUND(E241*F241,2)</f>
        <v>0</v>
      </c>
      <c r="H241" s="189">
        <v>1.58E-3</v>
      </c>
      <c r="I241" s="189">
        <f>ROUND(E241*H241,2)</f>
        <v>1.42</v>
      </c>
      <c r="J241" s="189">
        <v>0</v>
      </c>
      <c r="K241" s="189">
        <f>ROUND(E241*J241,2)</f>
        <v>0</v>
      </c>
      <c r="L241" s="190"/>
      <c r="M241" s="208" t="s">
        <v>171</v>
      </c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 t="s">
        <v>172</v>
      </c>
      <c r="AF241" s="165" t="s">
        <v>186</v>
      </c>
      <c r="AG241" s="165"/>
      <c r="AH241" s="165"/>
      <c r="AI241" s="165"/>
      <c r="AJ241" s="165"/>
      <c r="AK241" s="165"/>
      <c r="AL241" s="165"/>
      <c r="AM241" s="165">
        <v>21</v>
      </c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6"/>
      <c r="B242" s="176"/>
      <c r="C242" s="200" t="s">
        <v>352</v>
      </c>
      <c r="D242" s="180"/>
      <c r="E242" s="184">
        <v>900</v>
      </c>
      <c r="F242" s="189"/>
      <c r="G242" s="189"/>
      <c r="H242" s="189"/>
      <c r="I242" s="189"/>
      <c r="J242" s="189"/>
      <c r="K242" s="189"/>
      <c r="L242" s="190"/>
      <c r="M242" s="208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6"/>
      <c r="B243" s="176"/>
      <c r="C243" s="280"/>
      <c r="D243" s="281"/>
      <c r="E243" s="282"/>
      <c r="F243" s="283"/>
      <c r="G243" s="284"/>
      <c r="H243" s="189"/>
      <c r="I243" s="189"/>
      <c r="J243" s="189"/>
      <c r="K243" s="189"/>
      <c r="L243" s="190"/>
      <c r="M243" s="208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5">
        <v>93</v>
      </c>
      <c r="B244" s="175" t="s">
        <v>346</v>
      </c>
      <c r="C244" s="199" t="s">
        <v>353</v>
      </c>
      <c r="D244" s="179" t="s">
        <v>206</v>
      </c>
      <c r="E244" s="183">
        <v>900</v>
      </c>
      <c r="F244" s="188"/>
      <c r="G244" s="189">
        <f>ROUND(E244*F244,2)</f>
        <v>0</v>
      </c>
      <c r="H244" s="189">
        <v>1.58E-3</v>
      </c>
      <c r="I244" s="189">
        <f>ROUND(E244*H244,2)</f>
        <v>1.42</v>
      </c>
      <c r="J244" s="189">
        <v>0</v>
      </c>
      <c r="K244" s="189">
        <f>ROUND(E244*J244,2)</f>
        <v>0</v>
      </c>
      <c r="L244" s="190"/>
      <c r="M244" s="208" t="s">
        <v>171</v>
      </c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 t="s">
        <v>172</v>
      </c>
      <c r="AF244" s="165" t="s">
        <v>186</v>
      </c>
      <c r="AG244" s="165"/>
      <c r="AH244" s="165"/>
      <c r="AI244" s="165"/>
      <c r="AJ244" s="165"/>
      <c r="AK244" s="165"/>
      <c r="AL244" s="165"/>
      <c r="AM244" s="165">
        <v>21</v>
      </c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6"/>
      <c r="B245" s="176"/>
      <c r="C245" s="200" t="s">
        <v>352</v>
      </c>
      <c r="D245" s="180"/>
      <c r="E245" s="184">
        <v>900</v>
      </c>
      <c r="F245" s="189"/>
      <c r="G245" s="189"/>
      <c r="H245" s="189"/>
      <c r="I245" s="189"/>
      <c r="J245" s="189"/>
      <c r="K245" s="189"/>
      <c r="L245" s="190"/>
      <c r="M245" s="208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6"/>
      <c r="B246" s="176"/>
      <c r="C246" s="280"/>
      <c r="D246" s="281"/>
      <c r="E246" s="282"/>
      <c r="F246" s="283"/>
      <c r="G246" s="284"/>
      <c r="H246" s="189"/>
      <c r="I246" s="189"/>
      <c r="J246" s="189"/>
      <c r="K246" s="189"/>
      <c r="L246" s="190"/>
      <c r="M246" s="208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5">
        <v>94</v>
      </c>
      <c r="B247" s="175" t="s">
        <v>349</v>
      </c>
      <c r="C247" s="199" t="s">
        <v>354</v>
      </c>
      <c r="D247" s="179" t="s">
        <v>196</v>
      </c>
      <c r="E247" s="183">
        <v>3.081</v>
      </c>
      <c r="F247" s="188"/>
      <c r="G247" s="189">
        <f>ROUND(E247*F247,2)</f>
        <v>0</v>
      </c>
      <c r="H247" s="189">
        <v>0</v>
      </c>
      <c r="I247" s="189">
        <f>ROUND(E247*H247,2)</f>
        <v>0</v>
      </c>
      <c r="J247" s="189">
        <v>0</v>
      </c>
      <c r="K247" s="189">
        <f>ROUND(E247*J247,2)</f>
        <v>0</v>
      </c>
      <c r="L247" s="190"/>
      <c r="M247" s="208" t="s">
        <v>171</v>
      </c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 t="s">
        <v>172</v>
      </c>
      <c r="AF247" s="165" t="s">
        <v>186</v>
      </c>
      <c r="AG247" s="165"/>
      <c r="AH247" s="165"/>
      <c r="AI247" s="165"/>
      <c r="AJ247" s="165"/>
      <c r="AK247" s="165"/>
      <c r="AL247" s="165"/>
      <c r="AM247" s="165">
        <v>21</v>
      </c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6"/>
      <c r="B248" s="176"/>
      <c r="C248" s="280"/>
      <c r="D248" s="281"/>
      <c r="E248" s="282"/>
      <c r="F248" s="283"/>
      <c r="G248" s="284"/>
      <c r="H248" s="189"/>
      <c r="I248" s="189"/>
      <c r="J248" s="189"/>
      <c r="K248" s="189"/>
      <c r="L248" s="190"/>
      <c r="M248" s="208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x14ac:dyDescent="0.2">
      <c r="A249" s="204" t="s">
        <v>162</v>
      </c>
      <c r="B249" s="174" t="s">
        <v>87</v>
      </c>
      <c r="C249" s="198" t="s">
        <v>88</v>
      </c>
      <c r="D249" s="178"/>
      <c r="E249" s="182"/>
      <c r="F249" s="290">
        <f>SUM(G250:G328)</f>
        <v>0</v>
      </c>
      <c r="G249" s="291"/>
      <c r="H249" s="186"/>
      <c r="I249" s="186">
        <f>SUM(I250:I328)</f>
        <v>0.21000000000000002</v>
      </c>
      <c r="J249" s="186"/>
      <c r="K249" s="186">
        <f>SUM(K250:K328)</f>
        <v>0</v>
      </c>
      <c r="L249" s="187"/>
      <c r="M249" s="207"/>
      <c r="AE249" t="s">
        <v>163</v>
      </c>
    </row>
    <row r="250" spans="1:60" outlineLevel="1" x14ac:dyDescent="0.2">
      <c r="A250" s="205">
        <v>95</v>
      </c>
      <c r="B250" s="175" t="s">
        <v>355</v>
      </c>
      <c r="C250" s="199" t="s">
        <v>356</v>
      </c>
      <c r="D250" s="179" t="s">
        <v>357</v>
      </c>
      <c r="E250" s="183">
        <v>9.9</v>
      </c>
      <c r="F250" s="188"/>
      <c r="G250" s="189">
        <f>ROUND(E250*F250,2)</f>
        <v>0</v>
      </c>
      <c r="H250" s="189">
        <v>0</v>
      </c>
      <c r="I250" s="189">
        <f>ROUND(E250*H250,2)</f>
        <v>0</v>
      </c>
      <c r="J250" s="189">
        <v>0</v>
      </c>
      <c r="K250" s="189">
        <f>ROUND(E250*J250,2)</f>
        <v>0</v>
      </c>
      <c r="L250" s="190"/>
      <c r="M250" s="208" t="s">
        <v>171</v>
      </c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 t="s">
        <v>172</v>
      </c>
      <c r="AF250" s="165" t="s">
        <v>173</v>
      </c>
      <c r="AG250" s="165"/>
      <c r="AH250" s="165"/>
      <c r="AI250" s="165"/>
      <c r="AJ250" s="165"/>
      <c r="AK250" s="165"/>
      <c r="AL250" s="165"/>
      <c r="AM250" s="165">
        <v>21</v>
      </c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206"/>
      <c r="B251" s="176"/>
      <c r="C251" s="200" t="s">
        <v>358</v>
      </c>
      <c r="D251" s="180"/>
      <c r="E251" s="184">
        <v>9.9</v>
      </c>
      <c r="F251" s="189"/>
      <c r="G251" s="189"/>
      <c r="H251" s="189"/>
      <c r="I251" s="189"/>
      <c r="J251" s="189"/>
      <c r="K251" s="189"/>
      <c r="L251" s="190"/>
      <c r="M251" s="208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6"/>
      <c r="B252" s="176"/>
      <c r="C252" s="280"/>
      <c r="D252" s="281"/>
      <c r="E252" s="282"/>
      <c r="F252" s="283"/>
      <c r="G252" s="284"/>
      <c r="H252" s="189"/>
      <c r="I252" s="189"/>
      <c r="J252" s="189"/>
      <c r="K252" s="189"/>
      <c r="L252" s="190"/>
      <c r="M252" s="208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5">
        <v>96</v>
      </c>
      <c r="B253" s="175" t="s">
        <v>359</v>
      </c>
      <c r="C253" s="199" t="s">
        <v>360</v>
      </c>
      <c r="D253" s="179" t="s">
        <v>206</v>
      </c>
      <c r="E253" s="183">
        <v>4.18</v>
      </c>
      <c r="F253" s="188"/>
      <c r="G253" s="189">
        <f>ROUND(E253*F253,2)</f>
        <v>0</v>
      </c>
      <c r="H253" s="189">
        <v>0</v>
      </c>
      <c r="I253" s="189">
        <f>ROUND(E253*H253,2)</f>
        <v>0</v>
      </c>
      <c r="J253" s="189">
        <v>0</v>
      </c>
      <c r="K253" s="189">
        <f>ROUND(E253*J253,2)</f>
        <v>0</v>
      </c>
      <c r="L253" s="190"/>
      <c r="M253" s="208" t="s">
        <v>171</v>
      </c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 t="s">
        <v>172</v>
      </c>
      <c r="AF253" s="165" t="s">
        <v>173</v>
      </c>
      <c r="AG253" s="165"/>
      <c r="AH253" s="165"/>
      <c r="AI253" s="165"/>
      <c r="AJ253" s="165"/>
      <c r="AK253" s="165"/>
      <c r="AL253" s="165"/>
      <c r="AM253" s="165">
        <v>21</v>
      </c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6"/>
      <c r="B254" s="176"/>
      <c r="C254" s="280"/>
      <c r="D254" s="281"/>
      <c r="E254" s="282"/>
      <c r="F254" s="283"/>
      <c r="G254" s="284"/>
      <c r="H254" s="189"/>
      <c r="I254" s="189"/>
      <c r="J254" s="189"/>
      <c r="K254" s="189"/>
      <c r="L254" s="190"/>
      <c r="M254" s="208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5">
        <v>97</v>
      </c>
      <c r="B255" s="175" t="s">
        <v>361</v>
      </c>
      <c r="C255" s="199" t="s">
        <v>362</v>
      </c>
      <c r="D255" s="179" t="s">
        <v>206</v>
      </c>
      <c r="E255" s="183">
        <v>28.6</v>
      </c>
      <c r="F255" s="188"/>
      <c r="G255" s="189">
        <f>ROUND(E255*F255,2)</f>
        <v>0</v>
      </c>
      <c r="H255" s="189">
        <v>7.5000000000000002E-4</v>
      </c>
      <c r="I255" s="189">
        <f>ROUND(E255*H255,2)</f>
        <v>0.02</v>
      </c>
      <c r="J255" s="189">
        <v>0</v>
      </c>
      <c r="K255" s="189">
        <f>ROUND(E255*J255,2)</f>
        <v>0</v>
      </c>
      <c r="L255" s="190"/>
      <c r="M255" s="208" t="s">
        <v>171</v>
      </c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 t="s">
        <v>172</v>
      </c>
      <c r="AF255" s="165" t="s">
        <v>173</v>
      </c>
      <c r="AG255" s="165"/>
      <c r="AH255" s="165"/>
      <c r="AI255" s="165"/>
      <c r="AJ255" s="165"/>
      <c r="AK255" s="165"/>
      <c r="AL255" s="165"/>
      <c r="AM255" s="165">
        <v>21</v>
      </c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6"/>
      <c r="B256" s="176"/>
      <c r="C256" s="280"/>
      <c r="D256" s="281"/>
      <c r="E256" s="282"/>
      <c r="F256" s="283"/>
      <c r="G256" s="284"/>
      <c r="H256" s="189"/>
      <c r="I256" s="189"/>
      <c r="J256" s="189"/>
      <c r="K256" s="189"/>
      <c r="L256" s="190"/>
      <c r="M256" s="208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5">
        <v>98</v>
      </c>
      <c r="B257" s="175" t="s">
        <v>363</v>
      </c>
      <c r="C257" s="199" t="s">
        <v>364</v>
      </c>
      <c r="D257" s="179" t="s">
        <v>206</v>
      </c>
      <c r="E257" s="183">
        <v>20.63</v>
      </c>
      <c r="F257" s="188"/>
      <c r="G257" s="189">
        <f>ROUND(E257*F257,2)</f>
        <v>0</v>
      </c>
      <c r="H257" s="189">
        <v>0</v>
      </c>
      <c r="I257" s="189">
        <f>ROUND(E257*H257,2)</f>
        <v>0</v>
      </c>
      <c r="J257" s="189">
        <v>0</v>
      </c>
      <c r="K257" s="189">
        <f>ROUND(E257*J257,2)</f>
        <v>0</v>
      </c>
      <c r="L257" s="190"/>
      <c r="M257" s="208" t="s">
        <v>171</v>
      </c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 t="s">
        <v>172</v>
      </c>
      <c r="AF257" s="165" t="s">
        <v>173</v>
      </c>
      <c r="AG257" s="165"/>
      <c r="AH257" s="165"/>
      <c r="AI257" s="165"/>
      <c r="AJ257" s="165"/>
      <c r="AK257" s="165"/>
      <c r="AL257" s="165"/>
      <c r="AM257" s="165">
        <v>21</v>
      </c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6"/>
      <c r="B258" s="176"/>
      <c r="C258" s="280"/>
      <c r="D258" s="281"/>
      <c r="E258" s="282"/>
      <c r="F258" s="283"/>
      <c r="G258" s="284"/>
      <c r="H258" s="189"/>
      <c r="I258" s="189"/>
      <c r="J258" s="189"/>
      <c r="K258" s="189"/>
      <c r="L258" s="190"/>
      <c r="M258" s="208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5">
        <v>99</v>
      </c>
      <c r="B259" s="175" t="s">
        <v>365</v>
      </c>
      <c r="C259" s="199" t="s">
        <v>366</v>
      </c>
      <c r="D259" s="179" t="s">
        <v>206</v>
      </c>
      <c r="E259" s="183">
        <v>111.63</v>
      </c>
      <c r="F259" s="188"/>
      <c r="G259" s="189">
        <f>ROUND(E259*F259,2)</f>
        <v>0</v>
      </c>
      <c r="H259" s="189">
        <v>0</v>
      </c>
      <c r="I259" s="189">
        <f>ROUND(E259*H259,2)</f>
        <v>0</v>
      </c>
      <c r="J259" s="189">
        <v>0</v>
      </c>
      <c r="K259" s="189">
        <f>ROUND(E259*J259,2)</f>
        <v>0</v>
      </c>
      <c r="L259" s="190"/>
      <c r="M259" s="208" t="s">
        <v>171</v>
      </c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 t="s">
        <v>172</v>
      </c>
      <c r="AF259" s="165" t="s">
        <v>173</v>
      </c>
      <c r="AG259" s="165"/>
      <c r="AH259" s="165"/>
      <c r="AI259" s="165"/>
      <c r="AJ259" s="165"/>
      <c r="AK259" s="165"/>
      <c r="AL259" s="165"/>
      <c r="AM259" s="165">
        <v>21</v>
      </c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6"/>
      <c r="B260" s="176"/>
      <c r="C260" s="280"/>
      <c r="D260" s="281"/>
      <c r="E260" s="282"/>
      <c r="F260" s="283"/>
      <c r="G260" s="284"/>
      <c r="H260" s="189"/>
      <c r="I260" s="189"/>
      <c r="J260" s="189"/>
      <c r="K260" s="189"/>
      <c r="L260" s="190"/>
      <c r="M260" s="208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5">
        <v>100</v>
      </c>
      <c r="B261" s="175" t="s">
        <v>367</v>
      </c>
      <c r="C261" s="199" t="s">
        <v>368</v>
      </c>
      <c r="D261" s="179" t="s">
        <v>135</v>
      </c>
      <c r="E261" s="183">
        <v>7.8324999999999996</v>
      </c>
      <c r="F261" s="188"/>
      <c r="G261" s="189">
        <f>ROUND(E261*F261,2)</f>
        <v>0</v>
      </c>
      <c r="H261" s="189">
        <v>1.2800000000000001E-3</v>
      </c>
      <c r="I261" s="189">
        <f>ROUND(E261*H261,2)</f>
        <v>0.01</v>
      </c>
      <c r="J261" s="189">
        <v>0</v>
      </c>
      <c r="K261" s="189">
        <f>ROUND(E261*J261,2)</f>
        <v>0</v>
      </c>
      <c r="L261" s="190"/>
      <c r="M261" s="208" t="s">
        <v>171</v>
      </c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 t="s">
        <v>172</v>
      </c>
      <c r="AF261" s="165" t="s">
        <v>173</v>
      </c>
      <c r="AG261" s="165"/>
      <c r="AH261" s="165"/>
      <c r="AI261" s="165"/>
      <c r="AJ261" s="165"/>
      <c r="AK261" s="165"/>
      <c r="AL261" s="165"/>
      <c r="AM261" s="165">
        <v>21</v>
      </c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206"/>
      <c r="B262" s="176"/>
      <c r="C262" s="200" t="s">
        <v>369</v>
      </c>
      <c r="D262" s="180"/>
      <c r="E262" s="184">
        <v>7.83</v>
      </c>
      <c r="F262" s="189"/>
      <c r="G262" s="189"/>
      <c r="H262" s="189"/>
      <c r="I262" s="189"/>
      <c r="J262" s="189"/>
      <c r="K262" s="189"/>
      <c r="L262" s="190"/>
      <c r="M262" s="208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6"/>
      <c r="B263" s="176"/>
      <c r="C263" s="280"/>
      <c r="D263" s="281"/>
      <c r="E263" s="282"/>
      <c r="F263" s="283"/>
      <c r="G263" s="284"/>
      <c r="H263" s="189"/>
      <c r="I263" s="189"/>
      <c r="J263" s="189"/>
      <c r="K263" s="189"/>
      <c r="L263" s="190"/>
      <c r="M263" s="208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5">
        <v>101</v>
      </c>
      <c r="B264" s="175" t="s">
        <v>370</v>
      </c>
      <c r="C264" s="199" t="s">
        <v>371</v>
      </c>
      <c r="D264" s="179" t="s">
        <v>135</v>
      </c>
      <c r="E264" s="183">
        <v>4.7899999999999998E-2</v>
      </c>
      <c r="F264" s="188"/>
      <c r="G264" s="189">
        <f>ROUND(E264*F264,2)</f>
        <v>0</v>
      </c>
      <c r="H264" s="189">
        <v>1.2489999999999999E-2</v>
      </c>
      <c r="I264" s="189">
        <f>ROUND(E264*H264,2)</f>
        <v>0</v>
      </c>
      <c r="J264" s="189">
        <v>0</v>
      </c>
      <c r="K264" s="189">
        <f>ROUND(E264*J264,2)</f>
        <v>0</v>
      </c>
      <c r="L264" s="190"/>
      <c r="M264" s="208" t="s">
        <v>171</v>
      </c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 t="s">
        <v>172</v>
      </c>
      <c r="AF264" s="165" t="s">
        <v>173</v>
      </c>
      <c r="AG264" s="165"/>
      <c r="AH264" s="165"/>
      <c r="AI264" s="165"/>
      <c r="AJ264" s="165"/>
      <c r="AK264" s="165"/>
      <c r="AL264" s="165"/>
      <c r="AM264" s="165">
        <v>21</v>
      </c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6"/>
      <c r="B265" s="176"/>
      <c r="C265" s="200" t="s">
        <v>372</v>
      </c>
      <c r="D265" s="180"/>
      <c r="E265" s="184">
        <v>0.05</v>
      </c>
      <c r="F265" s="189"/>
      <c r="G265" s="189"/>
      <c r="H265" s="189"/>
      <c r="I265" s="189"/>
      <c r="J265" s="189"/>
      <c r="K265" s="189"/>
      <c r="L265" s="190"/>
      <c r="M265" s="208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6"/>
      <c r="B266" s="176"/>
      <c r="C266" s="280"/>
      <c r="D266" s="281"/>
      <c r="E266" s="282"/>
      <c r="F266" s="283"/>
      <c r="G266" s="284"/>
      <c r="H266" s="189"/>
      <c r="I266" s="189"/>
      <c r="J266" s="189"/>
      <c r="K266" s="189"/>
      <c r="L266" s="190"/>
      <c r="M266" s="208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ht="22.5" outlineLevel="1" x14ac:dyDescent="0.2">
      <c r="A267" s="205">
        <v>102</v>
      </c>
      <c r="B267" s="175" t="s">
        <v>373</v>
      </c>
      <c r="C267" s="199" t="s">
        <v>374</v>
      </c>
      <c r="D267" s="179" t="s">
        <v>135</v>
      </c>
      <c r="E267" s="183">
        <v>0.20830000000000001</v>
      </c>
      <c r="F267" s="188"/>
      <c r="G267" s="189">
        <f>ROUND(E267*F267,2)</f>
        <v>0</v>
      </c>
      <c r="H267" s="189">
        <v>0</v>
      </c>
      <c r="I267" s="189">
        <f>ROUND(E267*H267,2)</f>
        <v>0</v>
      </c>
      <c r="J267" s="189">
        <v>0</v>
      </c>
      <c r="K267" s="189">
        <f>ROUND(E267*J267,2)</f>
        <v>0</v>
      </c>
      <c r="L267" s="190"/>
      <c r="M267" s="208" t="s">
        <v>171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172</v>
      </c>
      <c r="AF267" s="165" t="s">
        <v>173</v>
      </c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6"/>
      <c r="B268" s="176"/>
      <c r="C268" s="200" t="s">
        <v>375</v>
      </c>
      <c r="D268" s="180"/>
      <c r="E268" s="184">
        <v>0.21</v>
      </c>
      <c r="F268" s="189"/>
      <c r="G268" s="189"/>
      <c r="H268" s="189"/>
      <c r="I268" s="189"/>
      <c r="J268" s="189"/>
      <c r="K268" s="189"/>
      <c r="L268" s="190"/>
      <c r="M268" s="208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6"/>
      <c r="B269" s="176"/>
      <c r="C269" s="280"/>
      <c r="D269" s="281"/>
      <c r="E269" s="282"/>
      <c r="F269" s="283"/>
      <c r="G269" s="284"/>
      <c r="H269" s="189"/>
      <c r="I269" s="189"/>
      <c r="J269" s="189"/>
      <c r="K269" s="189"/>
      <c r="L269" s="190"/>
      <c r="M269" s="208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5">
        <v>103</v>
      </c>
      <c r="B270" s="175" t="s">
        <v>376</v>
      </c>
      <c r="C270" s="199" t="s">
        <v>377</v>
      </c>
      <c r="D270" s="179" t="s">
        <v>313</v>
      </c>
      <c r="E270" s="183">
        <v>32</v>
      </c>
      <c r="F270" s="188"/>
      <c r="G270" s="189">
        <f>ROUND(E270*F270,2)</f>
        <v>0</v>
      </c>
      <c r="H270" s="189">
        <v>0</v>
      </c>
      <c r="I270" s="189">
        <f>ROUND(E270*H270,2)</f>
        <v>0</v>
      </c>
      <c r="J270" s="189">
        <v>0</v>
      </c>
      <c r="K270" s="189">
        <f>ROUND(E270*J270,2)</f>
        <v>0</v>
      </c>
      <c r="L270" s="190"/>
      <c r="M270" s="208" t="s">
        <v>171</v>
      </c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 t="s">
        <v>172</v>
      </c>
      <c r="AF270" s="165" t="s">
        <v>173</v>
      </c>
      <c r="AG270" s="165"/>
      <c r="AH270" s="165"/>
      <c r="AI270" s="165"/>
      <c r="AJ270" s="165"/>
      <c r="AK270" s="165"/>
      <c r="AL270" s="165"/>
      <c r="AM270" s="165">
        <v>21</v>
      </c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6"/>
      <c r="B271" s="176"/>
      <c r="C271" s="280"/>
      <c r="D271" s="281"/>
      <c r="E271" s="282"/>
      <c r="F271" s="283"/>
      <c r="G271" s="284"/>
      <c r="H271" s="189"/>
      <c r="I271" s="189"/>
      <c r="J271" s="189"/>
      <c r="K271" s="189"/>
      <c r="L271" s="190"/>
      <c r="M271" s="208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205">
        <v>104</v>
      </c>
      <c r="B272" s="175" t="s">
        <v>378</v>
      </c>
      <c r="C272" s="199" t="s">
        <v>379</v>
      </c>
      <c r="D272" s="179" t="s">
        <v>313</v>
      </c>
      <c r="E272" s="183">
        <v>4</v>
      </c>
      <c r="F272" s="188"/>
      <c r="G272" s="189">
        <f>ROUND(E272*F272,2)</f>
        <v>0</v>
      </c>
      <c r="H272" s="189">
        <v>0</v>
      </c>
      <c r="I272" s="189">
        <f>ROUND(E272*H272,2)</f>
        <v>0</v>
      </c>
      <c r="J272" s="189">
        <v>0</v>
      </c>
      <c r="K272" s="189">
        <f>ROUND(E272*J272,2)</f>
        <v>0</v>
      </c>
      <c r="L272" s="190"/>
      <c r="M272" s="208" t="s">
        <v>171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172</v>
      </c>
      <c r="AF272" s="165" t="s">
        <v>173</v>
      </c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6"/>
      <c r="B273" s="176"/>
      <c r="C273" s="280"/>
      <c r="D273" s="281"/>
      <c r="E273" s="282"/>
      <c r="F273" s="283"/>
      <c r="G273" s="284"/>
      <c r="H273" s="189"/>
      <c r="I273" s="189"/>
      <c r="J273" s="189"/>
      <c r="K273" s="189"/>
      <c r="L273" s="190"/>
      <c r="M273" s="208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5">
        <v>105</v>
      </c>
      <c r="B274" s="175" t="s">
        <v>380</v>
      </c>
      <c r="C274" s="199" t="s">
        <v>381</v>
      </c>
      <c r="D274" s="179" t="s">
        <v>206</v>
      </c>
      <c r="E274" s="183">
        <v>59.2</v>
      </c>
      <c r="F274" s="188"/>
      <c r="G274" s="189">
        <f>ROUND(E274*F274,2)</f>
        <v>0</v>
      </c>
      <c r="H274" s="189">
        <v>1.17E-3</v>
      </c>
      <c r="I274" s="189">
        <f>ROUND(E274*H274,2)</f>
        <v>7.0000000000000007E-2</v>
      </c>
      <c r="J274" s="189">
        <v>0</v>
      </c>
      <c r="K274" s="189">
        <f>ROUND(E274*J274,2)</f>
        <v>0</v>
      </c>
      <c r="L274" s="190"/>
      <c r="M274" s="208" t="s">
        <v>171</v>
      </c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 t="s">
        <v>172</v>
      </c>
      <c r="AF274" s="165" t="s">
        <v>173</v>
      </c>
      <c r="AG274" s="165"/>
      <c r="AH274" s="165"/>
      <c r="AI274" s="165"/>
      <c r="AJ274" s="165"/>
      <c r="AK274" s="165"/>
      <c r="AL274" s="165"/>
      <c r="AM274" s="165">
        <v>21</v>
      </c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206"/>
      <c r="B275" s="176"/>
      <c r="C275" s="280"/>
      <c r="D275" s="281"/>
      <c r="E275" s="282"/>
      <c r="F275" s="283"/>
      <c r="G275" s="284"/>
      <c r="H275" s="189"/>
      <c r="I275" s="189"/>
      <c r="J275" s="189"/>
      <c r="K275" s="189"/>
      <c r="L275" s="190"/>
      <c r="M275" s="208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5">
        <v>106</v>
      </c>
      <c r="B276" s="175" t="s">
        <v>382</v>
      </c>
      <c r="C276" s="199" t="s">
        <v>383</v>
      </c>
      <c r="D276" s="179" t="s">
        <v>206</v>
      </c>
      <c r="E276" s="183">
        <v>14.32</v>
      </c>
      <c r="F276" s="188"/>
      <c r="G276" s="189">
        <f>ROUND(E276*F276,2)</f>
        <v>0</v>
      </c>
      <c r="H276" s="189">
        <v>1E-3</v>
      </c>
      <c r="I276" s="189">
        <f>ROUND(E276*H276,2)</f>
        <v>0.01</v>
      </c>
      <c r="J276" s="189">
        <v>0</v>
      </c>
      <c r="K276" s="189">
        <f>ROUND(E276*J276,2)</f>
        <v>0</v>
      </c>
      <c r="L276" s="190"/>
      <c r="M276" s="208" t="s">
        <v>171</v>
      </c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 t="s">
        <v>172</v>
      </c>
      <c r="AF276" s="165" t="s">
        <v>173</v>
      </c>
      <c r="AG276" s="165"/>
      <c r="AH276" s="165"/>
      <c r="AI276" s="165"/>
      <c r="AJ276" s="165"/>
      <c r="AK276" s="165"/>
      <c r="AL276" s="165"/>
      <c r="AM276" s="165">
        <v>21</v>
      </c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6"/>
      <c r="B277" s="176"/>
      <c r="C277" s="280"/>
      <c r="D277" s="281"/>
      <c r="E277" s="282"/>
      <c r="F277" s="283"/>
      <c r="G277" s="284"/>
      <c r="H277" s="189"/>
      <c r="I277" s="189"/>
      <c r="J277" s="189"/>
      <c r="K277" s="189"/>
      <c r="L277" s="190"/>
      <c r="M277" s="208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205">
        <v>107</v>
      </c>
      <c r="B278" s="175" t="s">
        <v>384</v>
      </c>
      <c r="C278" s="199" t="s">
        <v>385</v>
      </c>
      <c r="D278" s="179" t="s">
        <v>206</v>
      </c>
      <c r="E278" s="183">
        <v>1266.2</v>
      </c>
      <c r="F278" s="188"/>
      <c r="G278" s="189">
        <f>ROUND(E278*F278,2)</f>
        <v>0</v>
      </c>
      <c r="H278" s="189">
        <v>0</v>
      </c>
      <c r="I278" s="189">
        <f>ROUND(E278*H278,2)</f>
        <v>0</v>
      </c>
      <c r="J278" s="189">
        <v>0</v>
      </c>
      <c r="K278" s="189">
        <f>ROUND(E278*J278,2)</f>
        <v>0</v>
      </c>
      <c r="L278" s="190"/>
      <c r="M278" s="208" t="s">
        <v>171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172</v>
      </c>
      <c r="AF278" s="165" t="s">
        <v>173</v>
      </c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6"/>
      <c r="B279" s="176"/>
      <c r="C279" s="280"/>
      <c r="D279" s="281"/>
      <c r="E279" s="282"/>
      <c r="F279" s="283"/>
      <c r="G279" s="284"/>
      <c r="H279" s="189"/>
      <c r="I279" s="189"/>
      <c r="J279" s="189"/>
      <c r="K279" s="189"/>
      <c r="L279" s="190"/>
      <c r="M279" s="208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5">
        <v>108</v>
      </c>
      <c r="B280" s="175" t="s">
        <v>386</v>
      </c>
      <c r="C280" s="199" t="s">
        <v>387</v>
      </c>
      <c r="D280" s="179" t="s">
        <v>196</v>
      </c>
      <c r="E280" s="183">
        <v>341.60840000000002</v>
      </c>
      <c r="F280" s="188"/>
      <c r="G280" s="189">
        <f>ROUND(E280*F280,2)</f>
        <v>0</v>
      </c>
      <c r="H280" s="189">
        <v>0</v>
      </c>
      <c r="I280" s="189">
        <f>ROUND(E280*H280,2)</f>
        <v>0</v>
      </c>
      <c r="J280" s="189">
        <v>0</v>
      </c>
      <c r="K280" s="189">
        <f>ROUND(E280*J280,2)</f>
        <v>0</v>
      </c>
      <c r="L280" s="190"/>
      <c r="M280" s="208" t="s">
        <v>171</v>
      </c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 t="s">
        <v>172</v>
      </c>
      <c r="AF280" s="165" t="s">
        <v>173</v>
      </c>
      <c r="AG280" s="165"/>
      <c r="AH280" s="165"/>
      <c r="AI280" s="165"/>
      <c r="AJ280" s="165"/>
      <c r="AK280" s="165"/>
      <c r="AL280" s="165"/>
      <c r="AM280" s="165">
        <v>21</v>
      </c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206"/>
      <c r="B281" s="176"/>
      <c r="C281" s="280"/>
      <c r="D281" s="281"/>
      <c r="E281" s="282"/>
      <c r="F281" s="283"/>
      <c r="G281" s="284"/>
      <c r="H281" s="189"/>
      <c r="I281" s="189"/>
      <c r="J281" s="189"/>
      <c r="K281" s="189"/>
      <c r="L281" s="190"/>
      <c r="M281" s="208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5">
        <v>109</v>
      </c>
      <c r="B282" s="175" t="s">
        <v>388</v>
      </c>
      <c r="C282" s="199" t="s">
        <v>389</v>
      </c>
      <c r="D282" s="179" t="s">
        <v>196</v>
      </c>
      <c r="E282" s="183">
        <v>341.60840000000002</v>
      </c>
      <c r="F282" s="188"/>
      <c r="G282" s="189">
        <f>ROUND(E282*F282,2)</f>
        <v>0</v>
      </c>
      <c r="H282" s="189">
        <v>0</v>
      </c>
      <c r="I282" s="189">
        <f>ROUND(E282*H282,2)</f>
        <v>0</v>
      </c>
      <c r="J282" s="189">
        <v>0</v>
      </c>
      <c r="K282" s="189">
        <f>ROUND(E282*J282,2)</f>
        <v>0</v>
      </c>
      <c r="L282" s="190"/>
      <c r="M282" s="208" t="s">
        <v>171</v>
      </c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 t="s">
        <v>172</v>
      </c>
      <c r="AF282" s="165" t="s">
        <v>173</v>
      </c>
      <c r="AG282" s="165"/>
      <c r="AH282" s="165"/>
      <c r="AI282" s="165"/>
      <c r="AJ282" s="165"/>
      <c r="AK282" s="165"/>
      <c r="AL282" s="165"/>
      <c r="AM282" s="165">
        <v>21</v>
      </c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6"/>
      <c r="B283" s="176"/>
      <c r="C283" s="280"/>
      <c r="D283" s="281"/>
      <c r="E283" s="282"/>
      <c r="F283" s="283"/>
      <c r="G283" s="284"/>
      <c r="H283" s="189"/>
      <c r="I283" s="189"/>
      <c r="J283" s="189"/>
      <c r="K283" s="189"/>
      <c r="L283" s="190"/>
      <c r="M283" s="208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205">
        <v>110</v>
      </c>
      <c r="B284" s="175" t="s">
        <v>390</v>
      </c>
      <c r="C284" s="199" t="s">
        <v>391</v>
      </c>
      <c r="D284" s="179" t="s">
        <v>196</v>
      </c>
      <c r="E284" s="183">
        <v>341.60840000000002</v>
      </c>
      <c r="F284" s="188"/>
      <c r="G284" s="189">
        <f>ROUND(E284*F284,2)</f>
        <v>0</v>
      </c>
      <c r="H284" s="189">
        <v>0</v>
      </c>
      <c r="I284" s="189">
        <f>ROUND(E284*H284,2)</f>
        <v>0</v>
      </c>
      <c r="J284" s="189">
        <v>0</v>
      </c>
      <c r="K284" s="189">
        <f>ROUND(E284*J284,2)</f>
        <v>0</v>
      </c>
      <c r="L284" s="190"/>
      <c r="M284" s="208" t="s">
        <v>171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172</v>
      </c>
      <c r="AF284" s="165" t="s">
        <v>173</v>
      </c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6"/>
      <c r="B285" s="176"/>
      <c r="C285" s="200" t="s">
        <v>392</v>
      </c>
      <c r="D285" s="180"/>
      <c r="E285" s="184">
        <v>341.61</v>
      </c>
      <c r="F285" s="189"/>
      <c r="G285" s="189"/>
      <c r="H285" s="189"/>
      <c r="I285" s="189"/>
      <c r="J285" s="189"/>
      <c r="K285" s="189"/>
      <c r="L285" s="190"/>
      <c r="M285" s="208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6"/>
      <c r="B286" s="176"/>
      <c r="C286" s="280"/>
      <c r="D286" s="281"/>
      <c r="E286" s="282"/>
      <c r="F286" s="283"/>
      <c r="G286" s="284"/>
      <c r="H286" s="189"/>
      <c r="I286" s="189"/>
      <c r="J286" s="189"/>
      <c r="K286" s="189"/>
      <c r="L286" s="190"/>
      <c r="M286" s="208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205">
        <v>111</v>
      </c>
      <c r="B287" s="175" t="s">
        <v>393</v>
      </c>
      <c r="C287" s="199" t="s">
        <v>394</v>
      </c>
      <c r="D287" s="179" t="s">
        <v>196</v>
      </c>
      <c r="E287" s="183">
        <v>341.60840000000002</v>
      </c>
      <c r="F287" s="188"/>
      <c r="G287" s="189">
        <f>ROUND(E287*F287,2)</f>
        <v>0</v>
      </c>
      <c r="H287" s="189">
        <v>0</v>
      </c>
      <c r="I287" s="189">
        <f>ROUND(E287*H287,2)</f>
        <v>0</v>
      </c>
      <c r="J287" s="189">
        <v>0</v>
      </c>
      <c r="K287" s="189">
        <f>ROUND(E287*J287,2)</f>
        <v>0</v>
      </c>
      <c r="L287" s="190"/>
      <c r="M287" s="208" t="s">
        <v>167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168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6"/>
      <c r="B288" s="176"/>
      <c r="C288" s="280"/>
      <c r="D288" s="281"/>
      <c r="E288" s="282"/>
      <c r="F288" s="283"/>
      <c r="G288" s="284"/>
      <c r="H288" s="189"/>
      <c r="I288" s="189"/>
      <c r="J288" s="189"/>
      <c r="K288" s="189"/>
      <c r="L288" s="190"/>
      <c r="M288" s="208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5">
        <v>112</v>
      </c>
      <c r="B289" s="175" t="s">
        <v>395</v>
      </c>
      <c r="C289" s="199" t="s">
        <v>396</v>
      </c>
      <c r="D289" s="179" t="s">
        <v>196</v>
      </c>
      <c r="E289" s="183">
        <v>341.60840000000002</v>
      </c>
      <c r="F289" s="188"/>
      <c r="G289" s="189">
        <f>ROUND(E289*F289,2)</f>
        <v>0</v>
      </c>
      <c r="H289" s="189">
        <v>0</v>
      </c>
      <c r="I289" s="189">
        <f>ROUND(E289*H289,2)</f>
        <v>0</v>
      </c>
      <c r="J289" s="189">
        <v>0</v>
      </c>
      <c r="K289" s="189">
        <f>ROUND(E289*J289,2)</f>
        <v>0</v>
      </c>
      <c r="L289" s="190"/>
      <c r="M289" s="208" t="s">
        <v>167</v>
      </c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 t="s">
        <v>168</v>
      </c>
      <c r="AF289" s="165"/>
      <c r="AG289" s="165"/>
      <c r="AH289" s="165"/>
      <c r="AI289" s="165"/>
      <c r="AJ289" s="165"/>
      <c r="AK289" s="165"/>
      <c r="AL289" s="165"/>
      <c r="AM289" s="165">
        <v>21</v>
      </c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206"/>
      <c r="B290" s="176"/>
      <c r="C290" s="280"/>
      <c r="D290" s="281"/>
      <c r="E290" s="282"/>
      <c r="F290" s="283"/>
      <c r="G290" s="284"/>
      <c r="H290" s="189"/>
      <c r="I290" s="189"/>
      <c r="J290" s="189"/>
      <c r="K290" s="189"/>
      <c r="L290" s="190"/>
      <c r="M290" s="208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5">
        <v>113</v>
      </c>
      <c r="B291" s="175" t="s">
        <v>397</v>
      </c>
      <c r="C291" s="199" t="s">
        <v>398</v>
      </c>
      <c r="D291" s="179" t="s">
        <v>206</v>
      </c>
      <c r="E291" s="183">
        <v>151.04</v>
      </c>
      <c r="F291" s="188"/>
      <c r="G291" s="189">
        <f>ROUND(E291*F291,2)</f>
        <v>0</v>
      </c>
      <c r="H291" s="189">
        <v>0</v>
      </c>
      <c r="I291" s="189">
        <f>ROUND(E291*H291,2)</f>
        <v>0</v>
      </c>
      <c r="J291" s="189">
        <v>0</v>
      </c>
      <c r="K291" s="189">
        <f>ROUND(E291*J291,2)</f>
        <v>0</v>
      </c>
      <c r="L291" s="190"/>
      <c r="M291" s="208" t="s">
        <v>171</v>
      </c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 t="s">
        <v>172</v>
      </c>
      <c r="AF291" s="165" t="s">
        <v>180</v>
      </c>
      <c r="AG291" s="165"/>
      <c r="AH291" s="165"/>
      <c r="AI291" s="165"/>
      <c r="AJ291" s="165"/>
      <c r="AK291" s="165"/>
      <c r="AL291" s="165"/>
      <c r="AM291" s="165">
        <v>21</v>
      </c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6"/>
      <c r="B292" s="176"/>
      <c r="C292" s="280"/>
      <c r="D292" s="281"/>
      <c r="E292" s="282"/>
      <c r="F292" s="283"/>
      <c r="G292" s="284"/>
      <c r="H292" s="189"/>
      <c r="I292" s="189"/>
      <c r="J292" s="189"/>
      <c r="K292" s="189"/>
      <c r="L292" s="190"/>
      <c r="M292" s="208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205">
        <v>114</v>
      </c>
      <c r="B293" s="175" t="s">
        <v>399</v>
      </c>
      <c r="C293" s="199" t="s">
        <v>400</v>
      </c>
      <c r="D293" s="179" t="s">
        <v>206</v>
      </c>
      <c r="E293" s="183">
        <v>191.38</v>
      </c>
      <c r="F293" s="188"/>
      <c r="G293" s="189">
        <f>ROUND(E293*F293,2)</f>
        <v>0</v>
      </c>
      <c r="H293" s="189">
        <v>0</v>
      </c>
      <c r="I293" s="189">
        <f>ROUND(E293*H293,2)</f>
        <v>0</v>
      </c>
      <c r="J293" s="189">
        <v>0</v>
      </c>
      <c r="K293" s="189">
        <f>ROUND(E293*J293,2)</f>
        <v>0</v>
      </c>
      <c r="L293" s="190"/>
      <c r="M293" s="208" t="s">
        <v>171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172</v>
      </c>
      <c r="AF293" s="165" t="s">
        <v>180</v>
      </c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6"/>
      <c r="B294" s="176"/>
      <c r="C294" s="280"/>
      <c r="D294" s="281"/>
      <c r="E294" s="282"/>
      <c r="F294" s="283"/>
      <c r="G294" s="284"/>
      <c r="H294" s="189"/>
      <c r="I294" s="189"/>
      <c r="J294" s="189"/>
      <c r="K294" s="189"/>
      <c r="L294" s="190"/>
      <c r="M294" s="208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5">
        <v>115</v>
      </c>
      <c r="B295" s="175" t="s">
        <v>401</v>
      </c>
      <c r="C295" s="199" t="s">
        <v>402</v>
      </c>
      <c r="D295" s="179" t="s">
        <v>206</v>
      </c>
      <c r="E295" s="183">
        <v>299.95</v>
      </c>
      <c r="F295" s="188"/>
      <c r="G295" s="189">
        <f>ROUND(E295*F295,2)</f>
        <v>0</v>
      </c>
      <c r="H295" s="189">
        <v>0</v>
      </c>
      <c r="I295" s="189">
        <f>ROUND(E295*H295,2)</f>
        <v>0</v>
      </c>
      <c r="J295" s="189">
        <v>0</v>
      </c>
      <c r="K295" s="189">
        <f>ROUND(E295*J295,2)</f>
        <v>0</v>
      </c>
      <c r="L295" s="190"/>
      <c r="M295" s="208" t="s">
        <v>171</v>
      </c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 t="s">
        <v>172</v>
      </c>
      <c r="AF295" s="165" t="s">
        <v>180</v>
      </c>
      <c r="AG295" s="165"/>
      <c r="AH295" s="165"/>
      <c r="AI295" s="165"/>
      <c r="AJ295" s="165"/>
      <c r="AK295" s="165"/>
      <c r="AL295" s="165"/>
      <c r="AM295" s="165">
        <v>21</v>
      </c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206"/>
      <c r="B296" s="176"/>
      <c r="C296" s="280"/>
      <c r="D296" s="281"/>
      <c r="E296" s="282"/>
      <c r="F296" s="283"/>
      <c r="G296" s="284"/>
      <c r="H296" s="189"/>
      <c r="I296" s="189"/>
      <c r="J296" s="189"/>
      <c r="K296" s="189"/>
      <c r="L296" s="190"/>
      <c r="M296" s="208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5">
        <v>116</v>
      </c>
      <c r="B297" s="175" t="s">
        <v>403</v>
      </c>
      <c r="C297" s="199" t="s">
        <v>404</v>
      </c>
      <c r="D297" s="179" t="s">
        <v>135</v>
      </c>
      <c r="E297" s="183">
        <v>0.39850000000000002</v>
      </c>
      <c r="F297" s="188"/>
      <c r="G297" s="189">
        <f>ROUND(E297*F297,2)</f>
        <v>0</v>
      </c>
      <c r="H297" s="189">
        <v>1.2800000000000001E-3</v>
      </c>
      <c r="I297" s="189">
        <f>ROUND(E297*H297,2)</f>
        <v>0</v>
      </c>
      <c r="J297" s="189">
        <v>0</v>
      </c>
      <c r="K297" s="189">
        <f>ROUND(E297*J297,2)</f>
        <v>0</v>
      </c>
      <c r="L297" s="190"/>
      <c r="M297" s="208" t="s">
        <v>171</v>
      </c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 t="s">
        <v>172</v>
      </c>
      <c r="AF297" s="165" t="s">
        <v>180</v>
      </c>
      <c r="AG297" s="165"/>
      <c r="AH297" s="165"/>
      <c r="AI297" s="165"/>
      <c r="AJ297" s="165"/>
      <c r="AK297" s="165"/>
      <c r="AL297" s="165"/>
      <c r="AM297" s="165">
        <v>21</v>
      </c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6"/>
      <c r="B298" s="176"/>
      <c r="C298" s="200" t="s">
        <v>405</v>
      </c>
      <c r="D298" s="180"/>
      <c r="E298" s="184">
        <v>0.4</v>
      </c>
      <c r="F298" s="189"/>
      <c r="G298" s="189"/>
      <c r="H298" s="189"/>
      <c r="I298" s="189"/>
      <c r="J298" s="189"/>
      <c r="K298" s="189"/>
      <c r="L298" s="190"/>
      <c r="M298" s="208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206"/>
      <c r="B299" s="176"/>
      <c r="C299" s="280"/>
      <c r="D299" s="281"/>
      <c r="E299" s="282"/>
      <c r="F299" s="283"/>
      <c r="G299" s="284"/>
      <c r="H299" s="189"/>
      <c r="I299" s="189"/>
      <c r="J299" s="189"/>
      <c r="K299" s="189"/>
      <c r="L299" s="190"/>
      <c r="M299" s="208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5">
        <v>117</v>
      </c>
      <c r="B300" s="175" t="s">
        <v>406</v>
      </c>
      <c r="C300" s="199" t="s">
        <v>407</v>
      </c>
      <c r="D300" s="179" t="s">
        <v>206</v>
      </c>
      <c r="E300" s="183">
        <v>0.5</v>
      </c>
      <c r="F300" s="188"/>
      <c r="G300" s="189">
        <f>ROUND(E300*F300,2)</f>
        <v>0</v>
      </c>
      <c r="H300" s="189">
        <v>5.5000000000000003E-4</v>
      </c>
      <c r="I300" s="189">
        <f>ROUND(E300*H300,2)</f>
        <v>0</v>
      </c>
      <c r="J300" s="189">
        <v>0</v>
      </c>
      <c r="K300" s="189">
        <f>ROUND(E300*J300,2)</f>
        <v>0</v>
      </c>
      <c r="L300" s="190"/>
      <c r="M300" s="208" t="s">
        <v>171</v>
      </c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 t="s">
        <v>172</v>
      </c>
      <c r="AF300" s="165" t="s">
        <v>180</v>
      </c>
      <c r="AG300" s="165"/>
      <c r="AH300" s="165"/>
      <c r="AI300" s="165"/>
      <c r="AJ300" s="165"/>
      <c r="AK300" s="165"/>
      <c r="AL300" s="165"/>
      <c r="AM300" s="165">
        <v>21</v>
      </c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6"/>
      <c r="B301" s="176"/>
      <c r="C301" s="200" t="s">
        <v>408</v>
      </c>
      <c r="D301" s="180"/>
      <c r="E301" s="184">
        <v>0.5</v>
      </c>
      <c r="F301" s="189"/>
      <c r="G301" s="189"/>
      <c r="H301" s="189"/>
      <c r="I301" s="189"/>
      <c r="J301" s="189"/>
      <c r="K301" s="189"/>
      <c r="L301" s="190"/>
      <c r="M301" s="208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206"/>
      <c r="B302" s="176"/>
      <c r="C302" s="280"/>
      <c r="D302" s="281"/>
      <c r="E302" s="282"/>
      <c r="F302" s="283"/>
      <c r="G302" s="284"/>
      <c r="H302" s="189"/>
      <c r="I302" s="189"/>
      <c r="J302" s="189"/>
      <c r="K302" s="189"/>
      <c r="L302" s="190"/>
      <c r="M302" s="208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5">
        <v>118</v>
      </c>
      <c r="B303" s="175" t="s">
        <v>355</v>
      </c>
      <c r="C303" s="199" t="s">
        <v>409</v>
      </c>
      <c r="D303" s="179" t="s">
        <v>357</v>
      </c>
      <c r="E303" s="183">
        <v>15.75</v>
      </c>
      <c r="F303" s="188"/>
      <c r="G303" s="189">
        <f>ROUND(E303*F303,2)</f>
        <v>0</v>
      </c>
      <c r="H303" s="189">
        <v>0</v>
      </c>
      <c r="I303" s="189">
        <f>ROUND(E303*H303,2)</f>
        <v>0</v>
      </c>
      <c r="J303" s="189">
        <v>0</v>
      </c>
      <c r="K303" s="189">
        <f>ROUND(E303*J303,2)</f>
        <v>0</v>
      </c>
      <c r="L303" s="190"/>
      <c r="M303" s="208" t="s">
        <v>171</v>
      </c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 t="s">
        <v>172</v>
      </c>
      <c r="AF303" s="165" t="s">
        <v>186</v>
      </c>
      <c r="AG303" s="165"/>
      <c r="AH303" s="165"/>
      <c r="AI303" s="165"/>
      <c r="AJ303" s="165"/>
      <c r="AK303" s="165"/>
      <c r="AL303" s="165"/>
      <c r="AM303" s="165">
        <v>21</v>
      </c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6"/>
      <c r="B304" s="176"/>
      <c r="C304" s="200" t="s">
        <v>410</v>
      </c>
      <c r="D304" s="180"/>
      <c r="E304" s="184">
        <v>15.75</v>
      </c>
      <c r="F304" s="189"/>
      <c r="G304" s="189"/>
      <c r="H304" s="189"/>
      <c r="I304" s="189"/>
      <c r="J304" s="189"/>
      <c r="K304" s="189"/>
      <c r="L304" s="190"/>
      <c r="M304" s="208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206"/>
      <c r="B305" s="176"/>
      <c r="C305" s="280"/>
      <c r="D305" s="281"/>
      <c r="E305" s="282"/>
      <c r="F305" s="283"/>
      <c r="G305" s="284"/>
      <c r="H305" s="189"/>
      <c r="I305" s="189"/>
      <c r="J305" s="189"/>
      <c r="K305" s="189"/>
      <c r="L305" s="190"/>
      <c r="M305" s="208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5">
        <v>119</v>
      </c>
      <c r="B306" s="175" t="s">
        <v>397</v>
      </c>
      <c r="C306" s="199" t="s">
        <v>411</v>
      </c>
      <c r="D306" s="179" t="s">
        <v>206</v>
      </c>
      <c r="E306" s="183">
        <v>379.85</v>
      </c>
      <c r="F306" s="188"/>
      <c r="G306" s="189">
        <f>ROUND(E306*F306,2)</f>
        <v>0</v>
      </c>
      <c r="H306" s="189">
        <v>0</v>
      </c>
      <c r="I306" s="189">
        <f>ROUND(E306*H306,2)</f>
        <v>0</v>
      </c>
      <c r="J306" s="189">
        <v>0</v>
      </c>
      <c r="K306" s="189">
        <f>ROUND(E306*J306,2)</f>
        <v>0</v>
      </c>
      <c r="L306" s="190"/>
      <c r="M306" s="208" t="s">
        <v>171</v>
      </c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 t="s">
        <v>172</v>
      </c>
      <c r="AF306" s="165" t="s">
        <v>186</v>
      </c>
      <c r="AG306" s="165"/>
      <c r="AH306" s="165"/>
      <c r="AI306" s="165"/>
      <c r="AJ306" s="165"/>
      <c r="AK306" s="165"/>
      <c r="AL306" s="165"/>
      <c r="AM306" s="165">
        <v>21</v>
      </c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6"/>
      <c r="B307" s="176"/>
      <c r="C307" s="280"/>
      <c r="D307" s="281"/>
      <c r="E307" s="282"/>
      <c r="F307" s="283"/>
      <c r="G307" s="284"/>
      <c r="H307" s="189"/>
      <c r="I307" s="189"/>
      <c r="J307" s="189"/>
      <c r="K307" s="189"/>
      <c r="L307" s="190"/>
      <c r="M307" s="208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5">
        <v>120</v>
      </c>
      <c r="B308" s="175" t="s">
        <v>361</v>
      </c>
      <c r="C308" s="199" t="s">
        <v>412</v>
      </c>
      <c r="D308" s="179" t="s">
        <v>206</v>
      </c>
      <c r="E308" s="183">
        <v>28.6</v>
      </c>
      <c r="F308" s="188"/>
      <c r="G308" s="189">
        <f>ROUND(E308*F308,2)</f>
        <v>0</v>
      </c>
      <c r="H308" s="189">
        <v>7.5000000000000002E-4</v>
      </c>
      <c r="I308" s="189">
        <f>ROUND(E308*H308,2)</f>
        <v>0.02</v>
      </c>
      <c r="J308" s="189">
        <v>0</v>
      </c>
      <c r="K308" s="189">
        <f>ROUND(E308*J308,2)</f>
        <v>0</v>
      </c>
      <c r="L308" s="190"/>
      <c r="M308" s="208" t="s">
        <v>171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172</v>
      </c>
      <c r="AF308" s="165" t="s">
        <v>186</v>
      </c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6"/>
      <c r="B309" s="176"/>
      <c r="C309" s="280"/>
      <c r="D309" s="281"/>
      <c r="E309" s="282"/>
      <c r="F309" s="283"/>
      <c r="G309" s="284"/>
      <c r="H309" s="189"/>
      <c r="I309" s="189"/>
      <c r="J309" s="189"/>
      <c r="K309" s="189"/>
      <c r="L309" s="190"/>
      <c r="M309" s="208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5">
        <v>121</v>
      </c>
      <c r="B310" s="175" t="s">
        <v>363</v>
      </c>
      <c r="C310" s="199" t="s">
        <v>413</v>
      </c>
      <c r="D310" s="179" t="s">
        <v>206</v>
      </c>
      <c r="E310" s="183">
        <v>14.95</v>
      </c>
      <c r="F310" s="188"/>
      <c r="G310" s="189">
        <f>ROUND(E310*F310,2)</f>
        <v>0</v>
      </c>
      <c r="H310" s="189">
        <v>0</v>
      </c>
      <c r="I310" s="189">
        <f>ROUND(E310*H310,2)</f>
        <v>0</v>
      </c>
      <c r="J310" s="189">
        <v>0</v>
      </c>
      <c r="K310" s="189">
        <f>ROUND(E310*J310,2)</f>
        <v>0</v>
      </c>
      <c r="L310" s="190"/>
      <c r="M310" s="208" t="s">
        <v>171</v>
      </c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 t="s">
        <v>172</v>
      </c>
      <c r="AF310" s="165" t="s">
        <v>186</v>
      </c>
      <c r="AG310" s="165"/>
      <c r="AH310" s="165"/>
      <c r="AI310" s="165"/>
      <c r="AJ310" s="165"/>
      <c r="AK310" s="165"/>
      <c r="AL310" s="165"/>
      <c r="AM310" s="165">
        <v>21</v>
      </c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6"/>
      <c r="B311" s="176"/>
      <c r="C311" s="280"/>
      <c r="D311" s="281"/>
      <c r="E311" s="282"/>
      <c r="F311" s="283"/>
      <c r="G311" s="284"/>
      <c r="H311" s="189"/>
      <c r="I311" s="189"/>
      <c r="J311" s="189"/>
      <c r="K311" s="189"/>
      <c r="L311" s="190"/>
      <c r="M311" s="208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5">
        <v>122</v>
      </c>
      <c r="B312" s="175" t="s">
        <v>399</v>
      </c>
      <c r="C312" s="199" t="s">
        <v>414</v>
      </c>
      <c r="D312" s="179" t="s">
        <v>206</v>
      </c>
      <c r="E312" s="183">
        <v>36.729999999999997</v>
      </c>
      <c r="F312" s="188"/>
      <c r="G312" s="189">
        <f>ROUND(E312*F312,2)</f>
        <v>0</v>
      </c>
      <c r="H312" s="189">
        <v>0</v>
      </c>
      <c r="I312" s="189">
        <f>ROUND(E312*H312,2)</f>
        <v>0</v>
      </c>
      <c r="J312" s="189">
        <v>0</v>
      </c>
      <c r="K312" s="189">
        <f>ROUND(E312*J312,2)</f>
        <v>0</v>
      </c>
      <c r="L312" s="190"/>
      <c r="M312" s="208" t="s">
        <v>171</v>
      </c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 t="s">
        <v>172</v>
      </c>
      <c r="AF312" s="165" t="s">
        <v>186</v>
      </c>
      <c r="AG312" s="165"/>
      <c r="AH312" s="165"/>
      <c r="AI312" s="165"/>
      <c r="AJ312" s="165"/>
      <c r="AK312" s="165"/>
      <c r="AL312" s="165"/>
      <c r="AM312" s="165">
        <v>21</v>
      </c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6"/>
      <c r="B313" s="176"/>
      <c r="C313" s="280"/>
      <c r="D313" s="281"/>
      <c r="E313" s="282"/>
      <c r="F313" s="283"/>
      <c r="G313" s="284"/>
      <c r="H313" s="189"/>
      <c r="I313" s="189"/>
      <c r="J313" s="189"/>
      <c r="K313" s="189"/>
      <c r="L313" s="190"/>
      <c r="M313" s="208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5">
        <v>123</v>
      </c>
      <c r="B314" s="175" t="s">
        <v>401</v>
      </c>
      <c r="C314" s="199" t="s">
        <v>415</v>
      </c>
      <c r="D314" s="179" t="s">
        <v>206</v>
      </c>
      <c r="E314" s="183">
        <v>114.31</v>
      </c>
      <c r="F314" s="188"/>
      <c r="G314" s="189">
        <f>ROUND(E314*F314,2)</f>
        <v>0</v>
      </c>
      <c r="H314" s="189">
        <v>0</v>
      </c>
      <c r="I314" s="189">
        <f>ROUND(E314*H314,2)</f>
        <v>0</v>
      </c>
      <c r="J314" s="189">
        <v>0</v>
      </c>
      <c r="K314" s="189">
        <f>ROUND(E314*J314,2)</f>
        <v>0</v>
      </c>
      <c r="L314" s="190"/>
      <c r="M314" s="208" t="s">
        <v>171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172</v>
      </c>
      <c r="AF314" s="165" t="s">
        <v>186</v>
      </c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6"/>
      <c r="B315" s="176"/>
      <c r="C315" s="280"/>
      <c r="D315" s="281"/>
      <c r="E315" s="282"/>
      <c r="F315" s="283"/>
      <c r="G315" s="284"/>
      <c r="H315" s="189"/>
      <c r="I315" s="189"/>
      <c r="J315" s="189"/>
      <c r="K315" s="189"/>
      <c r="L315" s="190"/>
      <c r="M315" s="208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5">
        <v>124</v>
      </c>
      <c r="B316" s="175" t="s">
        <v>367</v>
      </c>
      <c r="C316" s="199" t="s">
        <v>416</v>
      </c>
      <c r="D316" s="179" t="s">
        <v>135</v>
      </c>
      <c r="E316" s="183">
        <v>34.97</v>
      </c>
      <c r="F316" s="188"/>
      <c r="G316" s="189">
        <f>ROUND(E316*F316,2)</f>
        <v>0</v>
      </c>
      <c r="H316" s="189">
        <v>1.2800000000000001E-3</v>
      </c>
      <c r="I316" s="189">
        <f>ROUND(E316*H316,2)</f>
        <v>0.04</v>
      </c>
      <c r="J316" s="189">
        <v>0</v>
      </c>
      <c r="K316" s="189">
        <f>ROUND(E316*J316,2)</f>
        <v>0</v>
      </c>
      <c r="L316" s="190"/>
      <c r="M316" s="208" t="s">
        <v>171</v>
      </c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 t="s">
        <v>172</v>
      </c>
      <c r="AF316" s="165" t="s">
        <v>186</v>
      </c>
      <c r="AG316" s="165"/>
      <c r="AH316" s="165"/>
      <c r="AI316" s="165"/>
      <c r="AJ316" s="165"/>
      <c r="AK316" s="165"/>
      <c r="AL316" s="165"/>
      <c r="AM316" s="165">
        <v>21</v>
      </c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6"/>
      <c r="B317" s="176"/>
      <c r="C317" s="200" t="s">
        <v>417</v>
      </c>
      <c r="D317" s="180"/>
      <c r="E317" s="184">
        <v>34.97</v>
      </c>
      <c r="F317" s="189"/>
      <c r="G317" s="189"/>
      <c r="H317" s="189"/>
      <c r="I317" s="189"/>
      <c r="J317" s="189"/>
      <c r="K317" s="189"/>
      <c r="L317" s="190"/>
      <c r="M317" s="208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6"/>
      <c r="B318" s="176"/>
      <c r="C318" s="280"/>
      <c r="D318" s="281"/>
      <c r="E318" s="282"/>
      <c r="F318" s="283"/>
      <c r="G318" s="284"/>
      <c r="H318" s="189"/>
      <c r="I318" s="189"/>
      <c r="J318" s="189"/>
      <c r="K318" s="189"/>
      <c r="L318" s="190"/>
      <c r="M318" s="208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5">
        <v>125</v>
      </c>
      <c r="B319" s="175" t="s">
        <v>376</v>
      </c>
      <c r="C319" s="199" t="s">
        <v>418</v>
      </c>
      <c r="D319" s="179" t="s">
        <v>313</v>
      </c>
      <c r="E319" s="183">
        <v>18</v>
      </c>
      <c r="F319" s="188"/>
      <c r="G319" s="189">
        <f>ROUND(E319*F319,2)</f>
        <v>0</v>
      </c>
      <c r="H319" s="189">
        <v>0</v>
      </c>
      <c r="I319" s="189">
        <f>ROUND(E319*H319,2)</f>
        <v>0</v>
      </c>
      <c r="J319" s="189">
        <v>0</v>
      </c>
      <c r="K319" s="189">
        <f>ROUND(E319*J319,2)</f>
        <v>0</v>
      </c>
      <c r="L319" s="190"/>
      <c r="M319" s="208" t="s">
        <v>171</v>
      </c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 t="s">
        <v>172</v>
      </c>
      <c r="AF319" s="165" t="s">
        <v>186</v>
      </c>
      <c r="AG319" s="165"/>
      <c r="AH319" s="165"/>
      <c r="AI319" s="165"/>
      <c r="AJ319" s="165"/>
      <c r="AK319" s="165"/>
      <c r="AL319" s="165"/>
      <c r="AM319" s="165">
        <v>21</v>
      </c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6"/>
      <c r="B320" s="176"/>
      <c r="C320" s="280"/>
      <c r="D320" s="281"/>
      <c r="E320" s="282"/>
      <c r="F320" s="283"/>
      <c r="G320" s="284"/>
      <c r="H320" s="189"/>
      <c r="I320" s="189"/>
      <c r="J320" s="189"/>
      <c r="K320" s="189"/>
      <c r="L320" s="190"/>
      <c r="M320" s="208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5">
        <v>126</v>
      </c>
      <c r="B321" s="175" t="s">
        <v>378</v>
      </c>
      <c r="C321" s="199" t="s">
        <v>419</v>
      </c>
      <c r="D321" s="179" t="s">
        <v>313</v>
      </c>
      <c r="E321" s="183">
        <v>1</v>
      </c>
      <c r="F321" s="188"/>
      <c r="G321" s="189">
        <f>ROUND(E321*F321,2)</f>
        <v>0</v>
      </c>
      <c r="H321" s="189">
        <v>0</v>
      </c>
      <c r="I321" s="189">
        <f>ROUND(E321*H321,2)</f>
        <v>0</v>
      </c>
      <c r="J321" s="189">
        <v>0</v>
      </c>
      <c r="K321" s="189">
        <f>ROUND(E321*J321,2)</f>
        <v>0</v>
      </c>
      <c r="L321" s="190"/>
      <c r="M321" s="208" t="s">
        <v>171</v>
      </c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 t="s">
        <v>172</v>
      </c>
      <c r="AF321" s="165" t="s">
        <v>186</v>
      </c>
      <c r="AG321" s="165"/>
      <c r="AH321" s="165"/>
      <c r="AI321" s="165"/>
      <c r="AJ321" s="165"/>
      <c r="AK321" s="165"/>
      <c r="AL321" s="165"/>
      <c r="AM321" s="165">
        <v>21</v>
      </c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6"/>
      <c r="B322" s="176"/>
      <c r="C322" s="280"/>
      <c r="D322" s="281"/>
      <c r="E322" s="282"/>
      <c r="F322" s="283"/>
      <c r="G322" s="284"/>
      <c r="H322" s="189"/>
      <c r="I322" s="189"/>
      <c r="J322" s="189"/>
      <c r="K322" s="189"/>
      <c r="L322" s="190"/>
      <c r="M322" s="208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5">
        <v>127</v>
      </c>
      <c r="B323" s="175" t="s">
        <v>380</v>
      </c>
      <c r="C323" s="199" t="s">
        <v>420</v>
      </c>
      <c r="D323" s="179" t="s">
        <v>206</v>
      </c>
      <c r="E323" s="183">
        <v>33.299999999999997</v>
      </c>
      <c r="F323" s="188"/>
      <c r="G323" s="189">
        <f>ROUND(E323*F323,2)</f>
        <v>0</v>
      </c>
      <c r="H323" s="189">
        <v>1.17E-3</v>
      </c>
      <c r="I323" s="189">
        <f>ROUND(E323*H323,2)</f>
        <v>0.04</v>
      </c>
      <c r="J323" s="189">
        <v>0</v>
      </c>
      <c r="K323" s="189">
        <f>ROUND(E323*J323,2)</f>
        <v>0</v>
      </c>
      <c r="L323" s="190"/>
      <c r="M323" s="208" t="s">
        <v>171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172</v>
      </c>
      <c r="AF323" s="165" t="s">
        <v>186</v>
      </c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6"/>
      <c r="B324" s="176"/>
      <c r="C324" s="280"/>
      <c r="D324" s="281"/>
      <c r="E324" s="282"/>
      <c r="F324" s="283"/>
      <c r="G324" s="284"/>
      <c r="H324" s="189"/>
      <c r="I324" s="189"/>
      <c r="J324" s="189"/>
      <c r="K324" s="189"/>
      <c r="L324" s="190"/>
      <c r="M324" s="208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5">
        <v>128</v>
      </c>
      <c r="B325" s="175" t="s">
        <v>382</v>
      </c>
      <c r="C325" s="199" t="s">
        <v>421</v>
      </c>
      <c r="D325" s="179" t="s">
        <v>206</v>
      </c>
      <c r="E325" s="183">
        <v>3.58</v>
      </c>
      <c r="F325" s="188"/>
      <c r="G325" s="189">
        <f>ROUND(E325*F325,2)</f>
        <v>0</v>
      </c>
      <c r="H325" s="189">
        <v>1E-3</v>
      </c>
      <c r="I325" s="189">
        <f>ROUND(E325*H325,2)</f>
        <v>0</v>
      </c>
      <c r="J325" s="189">
        <v>0</v>
      </c>
      <c r="K325" s="189">
        <f>ROUND(E325*J325,2)</f>
        <v>0</v>
      </c>
      <c r="L325" s="190"/>
      <c r="M325" s="208" t="s">
        <v>171</v>
      </c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 t="s">
        <v>172</v>
      </c>
      <c r="AF325" s="165" t="s">
        <v>186</v>
      </c>
      <c r="AG325" s="165"/>
      <c r="AH325" s="165"/>
      <c r="AI325" s="165"/>
      <c r="AJ325" s="165"/>
      <c r="AK325" s="165"/>
      <c r="AL325" s="165"/>
      <c r="AM325" s="165">
        <v>21</v>
      </c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6"/>
      <c r="B326" s="176"/>
      <c r="C326" s="280"/>
      <c r="D326" s="281"/>
      <c r="E326" s="282"/>
      <c r="F326" s="283"/>
      <c r="G326" s="284"/>
      <c r="H326" s="189"/>
      <c r="I326" s="189"/>
      <c r="J326" s="189"/>
      <c r="K326" s="189"/>
      <c r="L326" s="190"/>
      <c r="M326" s="208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5">
        <v>129</v>
      </c>
      <c r="B327" s="175" t="s">
        <v>384</v>
      </c>
      <c r="C327" s="199" t="s">
        <v>422</v>
      </c>
      <c r="D327" s="179" t="s">
        <v>206</v>
      </c>
      <c r="E327" s="183">
        <v>1155.28</v>
      </c>
      <c r="F327" s="188"/>
      <c r="G327" s="189">
        <f>ROUND(E327*F327,2)</f>
        <v>0</v>
      </c>
      <c r="H327" s="189">
        <v>0</v>
      </c>
      <c r="I327" s="189">
        <f>ROUND(E327*H327,2)</f>
        <v>0</v>
      </c>
      <c r="J327" s="189">
        <v>0</v>
      </c>
      <c r="K327" s="189">
        <f>ROUND(E327*J327,2)</f>
        <v>0</v>
      </c>
      <c r="L327" s="190"/>
      <c r="M327" s="208" t="s">
        <v>171</v>
      </c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 t="s">
        <v>172</v>
      </c>
      <c r="AF327" s="165" t="s">
        <v>186</v>
      </c>
      <c r="AG327" s="165"/>
      <c r="AH327" s="165"/>
      <c r="AI327" s="165"/>
      <c r="AJ327" s="165"/>
      <c r="AK327" s="165"/>
      <c r="AL327" s="165"/>
      <c r="AM327" s="165">
        <v>21</v>
      </c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6"/>
      <c r="B328" s="176"/>
      <c r="C328" s="280"/>
      <c r="D328" s="281"/>
      <c r="E328" s="282"/>
      <c r="F328" s="283"/>
      <c r="G328" s="284"/>
      <c r="H328" s="189"/>
      <c r="I328" s="189"/>
      <c r="J328" s="189"/>
      <c r="K328" s="189"/>
      <c r="L328" s="190"/>
      <c r="M328" s="208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x14ac:dyDescent="0.2">
      <c r="A329" s="204" t="s">
        <v>162</v>
      </c>
      <c r="B329" s="174" t="s">
        <v>91</v>
      </c>
      <c r="C329" s="198" t="s">
        <v>92</v>
      </c>
      <c r="D329" s="178"/>
      <c r="E329" s="182"/>
      <c r="F329" s="290">
        <f>SUM(G330:G352)</f>
        <v>0</v>
      </c>
      <c r="G329" s="291"/>
      <c r="H329" s="186"/>
      <c r="I329" s="186">
        <f>SUM(I330:I352)</f>
        <v>5.75</v>
      </c>
      <c r="J329" s="186"/>
      <c r="K329" s="186">
        <f>SUM(K330:K352)</f>
        <v>0</v>
      </c>
      <c r="L329" s="187"/>
      <c r="M329" s="207"/>
      <c r="AE329" t="s">
        <v>163</v>
      </c>
    </row>
    <row r="330" spans="1:60" outlineLevel="1" x14ac:dyDescent="0.2">
      <c r="A330" s="205">
        <v>130</v>
      </c>
      <c r="B330" s="175" t="s">
        <v>423</v>
      </c>
      <c r="C330" s="199" t="s">
        <v>424</v>
      </c>
      <c r="D330" s="179" t="s">
        <v>206</v>
      </c>
      <c r="E330" s="183">
        <v>231.48</v>
      </c>
      <c r="F330" s="188"/>
      <c r="G330" s="189">
        <f>ROUND(E330*F330,2)</f>
        <v>0</v>
      </c>
      <c r="H330" s="189">
        <v>1.58E-3</v>
      </c>
      <c r="I330" s="189">
        <f>ROUND(E330*H330,2)</f>
        <v>0.37</v>
      </c>
      <c r="J330" s="189">
        <v>0</v>
      </c>
      <c r="K330" s="189">
        <f>ROUND(E330*J330,2)</f>
        <v>0</v>
      </c>
      <c r="L330" s="190"/>
      <c r="M330" s="208" t="s">
        <v>171</v>
      </c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 t="s">
        <v>172</v>
      </c>
      <c r="AF330" s="165" t="s">
        <v>425</v>
      </c>
      <c r="AG330" s="165"/>
      <c r="AH330" s="165"/>
      <c r="AI330" s="165"/>
      <c r="AJ330" s="165"/>
      <c r="AK330" s="165"/>
      <c r="AL330" s="165"/>
      <c r="AM330" s="165">
        <v>21</v>
      </c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6"/>
      <c r="B331" s="176"/>
      <c r="C331" s="200" t="s">
        <v>426</v>
      </c>
      <c r="D331" s="180"/>
      <c r="E331" s="184">
        <v>231.48</v>
      </c>
      <c r="F331" s="189"/>
      <c r="G331" s="189"/>
      <c r="H331" s="189"/>
      <c r="I331" s="189"/>
      <c r="J331" s="189"/>
      <c r="K331" s="189"/>
      <c r="L331" s="190"/>
      <c r="M331" s="208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6"/>
      <c r="B332" s="176"/>
      <c r="C332" s="280"/>
      <c r="D332" s="281"/>
      <c r="E332" s="282"/>
      <c r="F332" s="283"/>
      <c r="G332" s="284"/>
      <c r="H332" s="189"/>
      <c r="I332" s="189"/>
      <c r="J332" s="189"/>
      <c r="K332" s="189"/>
      <c r="L332" s="190"/>
      <c r="M332" s="208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5">
        <v>131</v>
      </c>
      <c r="B333" s="175" t="s">
        <v>427</v>
      </c>
      <c r="C333" s="199" t="s">
        <v>428</v>
      </c>
      <c r="D333" s="179" t="s">
        <v>196</v>
      </c>
      <c r="E333" s="183">
        <v>5.7461000000000002</v>
      </c>
      <c r="F333" s="188"/>
      <c r="G333" s="189">
        <f>ROUND(E333*F333,2)</f>
        <v>0</v>
      </c>
      <c r="H333" s="189">
        <v>0</v>
      </c>
      <c r="I333" s="189">
        <f>ROUND(E333*H333,2)</f>
        <v>0</v>
      </c>
      <c r="J333" s="189">
        <v>0</v>
      </c>
      <c r="K333" s="189">
        <f>ROUND(E333*J333,2)</f>
        <v>0</v>
      </c>
      <c r="L333" s="190"/>
      <c r="M333" s="208" t="s">
        <v>171</v>
      </c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 t="s">
        <v>172</v>
      </c>
      <c r="AF333" s="165" t="s">
        <v>425</v>
      </c>
      <c r="AG333" s="165"/>
      <c r="AH333" s="165"/>
      <c r="AI333" s="165"/>
      <c r="AJ333" s="165"/>
      <c r="AK333" s="165"/>
      <c r="AL333" s="165"/>
      <c r="AM333" s="165">
        <v>21</v>
      </c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6"/>
      <c r="B334" s="176"/>
      <c r="C334" s="280"/>
      <c r="D334" s="281"/>
      <c r="E334" s="282"/>
      <c r="F334" s="283"/>
      <c r="G334" s="284"/>
      <c r="H334" s="189"/>
      <c r="I334" s="189"/>
      <c r="J334" s="189"/>
      <c r="K334" s="189"/>
      <c r="L334" s="190"/>
      <c r="M334" s="208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ht="22.5" outlineLevel="1" x14ac:dyDescent="0.2">
      <c r="A335" s="205">
        <v>132</v>
      </c>
      <c r="B335" s="175" t="s">
        <v>429</v>
      </c>
      <c r="C335" s="199" t="s">
        <v>430</v>
      </c>
      <c r="D335" s="179" t="s">
        <v>206</v>
      </c>
      <c r="E335" s="183">
        <v>185.977</v>
      </c>
      <c r="F335" s="188"/>
      <c r="G335" s="189">
        <f>ROUND(E335*F335,2)</f>
        <v>0</v>
      </c>
      <c r="H335" s="189">
        <v>7.1700000000000002E-3</v>
      </c>
      <c r="I335" s="189">
        <f>ROUND(E335*H335,2)</f>
        <v>1.33</v>
      </c>
      <c r="J335" s="189">
        <v>0</v>
      </c>
      <c r="K335" s="189">
        <f>ROUND(E335*J335,2)</f>
        <v>0</v>
      </c>
      <c r="L335" s="190"/>
      <c r="M335" s="208" t="s">
        <v>171</v>
      </c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 t="s">
        <v>172</v>
      </c>
      <c r="AF335" s="165" t="s">
        <v>431</v>
      </c>
      <c r="AG335" s="165"/>
      <c r="AH335" s="165"/>
      <c r="AI335" s="165"/>
      <c r="AJ335" s="165"/>
      <c r="AK335" s="165"/>
      <c r="AL335" s="165"/>
      <c r="AM335" s="165">
        <v>21</v>
      </c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outlineLevel="1" x14ac:dyDescent="0.2">
      <c r="A336" s="206"/>
      <c r="B336" s="176"/>
      <c r="C336" s="200" t="s">
        <v>432</v>
      </c>
      <c r="D336" s="180"/>
      <c r="E336" s="184">
        <v>185.98</v>
      </c>
      <c r="F336" s="189"/>
      <c r="G336" s="189"/>
      <c r="H336" s="189"/>
      <c r="I336" s="189"/>
      <c r="J336" s="189"/>
      <c r="K336" s="189"/>
      <c r="L336" s="190"/>
      <c r="M336" s="208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6"/>
      <c r="B337" s="176"/>
      <c r="C337" s="280"/>
      <c r="D337" s="281"/>
      <c r="E337" s="282"/>
      <c r="F337" s="283"/>
      <c r="G337" s="284"/>
      <c r="H337" s="189"/>
      <c r="I337" s="189"/>
      <c r="J337" s="189"/>
      <c r="K337" s="189"/>
      <c r="L337" s="190"/>
      <c r="M337" s="208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ht="22.5" outlineLevel="1" x14ac:dyDescent="0.2">
      <c r="A338" s="205">
        <v>133</v>
      </c>
      <c r="B338" s="175" t="s">
        <v>429</v>
      </c>
      <c r="C338" s="199" t="s">
        <v>433</v>
      </c>
      <c r="D338" s="179" t="s">
        <v>206</v>
      </c>
      <c r="E338" s="183">
        <v>127.31399999999999</v>
      </c>
      <c r="F338" s="188"/>
      <c r="G338" s="189">
        <f>ROUND(E338*F338,2)</f>
        <v>0</v>
      </c>
      <c r="H338" s="189">
        <v>7.1700000000000002E-3</v>
      </c>
      <c r="I338" s="189">
        <f>ROUND(E338*H338,2)</f>
        <v>0.91</v>
      </c>
      <c r="J338" s="189">
        <v>0</v>
      </c>
      <c r="K338" s="189">
        <f>ROUND(E338*J338,2)</f>
        <v>0</v>
      </c>
      <c r="L338" s="190"/>
      <c r="M338" s="208" t="s">
        <v>171</v>
      </c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 t="s">
        <v>172</v>
      </c>
      <c r="AF338" s="165" t="s">
        <v>186</v>
      </c>
      <c r="AG338" s="165"/>
      <c r="AH338" s="165"/>
      <c r="AI338" s="165"/>
      <c r="AJ338" s="165"/>
      <c r="AK338" s="165"/>
      <c r="AL338" s="165"/>
      <c r="AM338" s="165">
        <v>21</v>
      </c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outlineLevel="1" x14ac:dyDescent="0.2">
      <c r="A339" s="206"/>
      <c r="B339" s="176"/>
      <c r="C339" s="200" t="s">
        <v>434</v>
      </c>
      <c r="D339" s="180"/>
      <c r="E339" s="184">
        <v>127.31</v>
      </c>
      <c r="F339" s="189"/>
      <c r="G339" s="189"/>
      <c r="H339" s="189"/>
      <c r="I339" s="189"/>
      <c r="J339" s="189"/>
      <c r="K339" s="189"/>
      <c r="L339" s="190"/>
      <c r="M339" s="208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</row>
    <row r="340" spans="1:60" outlineLevel="1" x14ac:dyDescent="0.2">
      <c r="A340" s="206"/>
      <c r="B340" s="176"/>
      <c r="C340" s="280"/>
      <c r="D340" s="281"/>
      <c r="E340" s="282"/>
      <c r="F340" s="283"/>
      <c r="G340" s="284"/>
      <c r="H340" s="189"/>
      <c r="I340" s="189"/>
      <c r="J340" s="189"/>
      <c r="K340" s="189"/>
      <c r="L340" s="190"/>
      <c r="M340" s="208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ht="22.5" outlineLevel="1" x14ac:dyDescent="0.2">
      <c r="A341" s="205">
        <v>134</v>
      </c>
      <c r="B341" s="175" t="s">
        <v>429</v>
      </c>
      <c r="C341" s="199" t="s">
        <v>435</v>
      </c>
      <c r="D341" s="179" t="s">
        <v>206</v>
      </c>
      <c r="E341" s="183">
        <v>254.62799999999999</v>
      </c>
      <c r="F341" s="188"/>
      <c r="G341" s="189">
        <f>ROUND(E341*F341,2)</f>
        <v>0</v>
      </c>
      <c r="H341" s="189">
        <v>7.1700000000000002E-3</v>
      </c>
      <c r="I341" s="189">
        <f>ROUND(E341*H341,2)</f>
        <v>1.83</v>
      </c>
      <c r="J341" s="189">
        <v>0</v>
      </c>
      <c r="K341" s="189">
        <f>ROUND(E341*J341,2)</f>
        <v>0</v>
      </c>
      <c r="L341" s="190"/>
      <c r="M341" s="208" t="s">
        <v>171</v>
      </c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 t="s">
        <v>172</v>
      </c>
      <c r="AF341" s="165" t="s">
        <v>186</v>
      </c>
      <c r="AG341" s="165"/>
      <c r="AH341" s="165"/>
      <c r="AI341" s="165"/>
      <c r="AJ341" s="165"/>
      <c r="AK341" s="165"/>
      <c r="AL341" s="165"/>
      <c r="AM341" s="165">
        <v>21</v>
      </c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6"/>
      <c r="B342" s="176"/>
      <c r="C342" s="200" t="s">
        <v>436</v>
      </c>
      <c r="D342" s="180"/>
      <c r="E342" s="184">
        <v>254.63</v>
      </c>
      <c r="F342" s="189"/>
      <c r="G342" s="189"/>
      <c r="H342" s="189"/>
      <c r="I342" s="189"/>
      <c r="J342" s="189"/>
      <c r="K342" s="189"/>
      <c r="L342" s="190"/>
      <c r="M342" s="208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6"/>
      <c r="B343" s="176"/>
      <c r="C343" s="280"/>
      <c r="D343" s="281"/>
      <c r="E343" s="282"/>
      <c r="F343" s="283"/>
      <c r="G343" s="284"/>
      <c r="H343" s="189"/>
      <c r="I343" s="189"/>
      <c r="J343" s="189"/>
      <c r="K343" s="189"/>
      <c r="L343" s="190"/>
      <c r="M343" s="208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ht="22.5" outlineLevel="1" x14ac:dyDescent="0.2">
      <c r="A344" s="205">
        <v>135</v>
      </c>
      <c r="B344" s="175" t="s">
        <v>429</v>
      </c>
      <c r="C344" s="199" t="s">
        <v>437</v>
      </c>
      <c r="D344" s="179" t="s">
        <v>206</v>
      </c>
      <c r="E344" s="183">
        <v>149.13800000000001</v>
      </c>
      <c r="F344" s="188"/>
      <c r="G344" s="189">
        <f>ROUND(E344*F344,2)</f>
        <v>0</v>
      </c>
      <c r="H344" s="189">
        <v>7.1700000000000002E-3</v>
      </c>
      <c r="I344" s="189">
        <f>ROUND(E344*H344,2)</f>
        <v>1.07</v>
      </c>
      <c r="J344" s="189">
        <v>0</v>
      </c>
      <c r="K344" s="189">
        <f>ROUND(E344*J344,2)</f>
        <v>0</v>
      </c>
      <c r="L344" s="190"/>
      <c r="M344" s="208" t="s">
        <v>171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172</v>
      </c>
      <c r="AF344" s="165" t="s">
        <v>186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6"/>
      <c r="B345" s="176"/>
      <c r="C345" s="200" t="s">
        <v>438</v>
      </c>
      <c r="D345" s="180"/>
      <c r="E345" s="184">
        <v>149.13999999999999</v>
      </c>
      <c r="F345" s="189"/>
      <c r="G345" s="189"/>
      <c r="H345" s="189"/>
      <c r="I345" s="189"/>
      <c r="J345" s="189"/>
      <c r="K345" s="189"/>
      <c r="L345" s="190"/>
      <c r="M345" s="208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6"/>
      <c r="B346" s="176"/>
      <c r="C346" s="280"/>
      <c r="D346" s="281"/>
      <c r="E346" s="282"/>
      <c r="F346" s="283"/>
      <c r="G346" s="284"/>
      <c r="H346" s="189"/>
      <c r="I346" s="189"/>
      <c r="J346" s="189"/>
      <c r="K346" s="189"/>
      <c r="L346" s="190"/>
      <c r="M346" s="208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5">
        <v>136</v>
      </c>
      <c r="B347" s="175" t="s">
        <v>423</v>
      </c>
      <c r="C347" s="199" t="s">
        <v>439</v>
      </c>
      <c r="D347" s="179" t="s">
        <v>206</v>
      </c>
      <c r="E347" s="183">
        <v>35.619999999999997</v>
      </c>
      <c r="F347" s="188"/>
      <c r="G347" s="189">
        <f>ROUND(E347*F347,2)</f>
        <v>0</v>
      </c>
      <c r="H347" s="189">
        <v>1.58E-3</v>
      </c>
      <c r="I347" s="189">
        <f>ROUND(E347*H347,2)</f>
        <v>0.06</v>
      </c>
      <c r="J347" s="189">
        <v>0</v>
      </c>
      <c r="K347" s="189">
        <f>ROUND(E347*J347,2)</f>
        <v>0</v>
      </c>
      <c r="L347" s="190"/>
      <c r="M347" s="208" t="s">
        <v>171</v>
      </c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 t="s">
        <v>172</v>
      </c>
      <c r="AF347" s="165" t="s">
        <v>186</v>
      </c>
      <c r="AG347" s="165"/>
      <c r="AH347" s="165"/>
      <c r="AI347" s="165"/>
      <c r="AJ347" s="165"/>
      <c r="AK347" s="165"/>
      <c r="AL347" s="165"/>
      <c r="AM347" s="165">
        <v>21</v>
      </c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6"/>
      <c r="B348" s="176"/>
      <c r="C348" s="200" t="s">
        <v>307</v>
      </c>
      <c r="D348" s="180"/>
      <c r="E348" s="184">
        <v>35.619999999999997</v>
      </c>
      <c r="F348" s="189"/>
      <c r="G348" s="189"/>
      <c r="H348" s="189"/>
      <c r="I348" s="189"/>
      <c r="J348" s="189"/>
      <c r="K348" s="189"/>
      <c r="L348" s="190"/>
      <c r="M348" s="208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6"/>
      <c r="B349" s="176"/>
      <c r="C349" s="280"/>
      <c r="D349" s="281"/>
      <c r="E349" s="282"/>
      <c r="F349" s="283"/>
      <c r="G349" s="284"/>
      <c r="H349" s="189"/>
      <c r="I349" s="189"/>
      <c r="J349" s="189"/>
      <c r="K349" s="189"/>
      <c r="L349" s="190"/>
      <c r="M349" s="208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5">
        <v>137</v>
      </c>
      <c r="B350" s="175" t="s">
        <v>423</v>
      </c>
      <c r="C350" s="199" t="s">
        <v>440</v>
      </c>
      <c r="D350" s="179" t="s">
        <v>206</v>
      </c>
      <c r="E350" s="183">
        <v>115.74</v>
      </c>
      <c r="F350" s="188"/>
      <c r="G350" s="189">
        <f>ROUND(E350*F350,2)</f>
        <v>0</v>
      </c>
      <c r="H350" s="189">
        <v>1.58E-3</v>
      </c>
      <c r="I350" s="189">
        <f>ROUND(E350*H350,2)</f>
        <v>0.18</v>
      </c>
      <c r="J350" s="189">
        <v>0</v>
      </c>
      <c r="K350" s="189">
        <f>ROUND(E350*J350,2)</f>
        <v>0</v>
      </c>
      <c r="L350" s="190"/>
      <c r="M350" s="208" t="s">
        <v>171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172</v>
      </c>
      <c r="AF350" s="165" t="s">
        <v>186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6"/>
      <c r="B351" s="176"/>
      <c r="C351" s="200" t="s">
        <v>441</v>
      </c>
      <c r="D351" s="180"/>
      <c r="E351" s="184">
        <v>115.74</v>
      </c>
      <c r="F351" s="189"/>
      <c r="G351" s="189"/>
      <c r="H351" s="189"/>
      <c r="I351" s="189"/>
      <c r="J351" s="189"/>
      <c r="K351" s="189"/>
      <c r="L351" s="190"/>
      <c r="M351" s="208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6"/>
      <c r="B352" s="176"/>
      <c r="C352" s="280"/>
      <c r="D352" s="281"/>
      <c r="E352" s="282"/>
      <c r="F352" s="283"/>
      <c r="G352" s="284"/>
      <c r="H352" s="189"/>
      <c r="I352" s="189"/>
      <c r="J352" s="189"/>
      <c r="K352" s="189"/>
      <c r="L352" s="190"/>
      <c r="M352" s="208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x14ac:dyDescent="0.2">
      <c r="A353" s="204" t="s">
        <v>162</v>
      </c>
      <c r="B353" s="174" t="s">
        <v>93</v>
      </c>
      <c r="C353" s="198" t="s">
        <v>94</v>
      </c>
      <c r="D353" s="178"/>
      <c r="E353" s="182"/>
      <c r="F353" s="290">
        <f>SUM(G354:G385)</f>
        <v>0</v>
      </c>
      <c r="G353" s="291"/>
      <c r="H353" s="186"/>
      <c r="I353" s="186">
        <f>SUM(I354:I385)</f>
        <v>1.57</v>
      </c>
      <c r="J353" s="186"/>
      <c r="K353" s="186">
        <f>SUM(K354:K385)</f>
        <v>0</v>
      </c>
      <c r="L353" s="187"/>
      <c r="M353" s="207"/>
      <c r="AE353" t="s">
        <v>163</v>
      </c>
    </row>
    <row r="354" spans="1:60" outlineLevel="1" x14ac:dyDescent="0.2">
      <c r="A354" s="205">
        <v>138</v>
      </c>
      <c r="B354" s="175" t="s">
        <v>442</v>
      </c>
      <c r="C354" s="199" t="s">
        <v>443</v>
      </c>
      <c r="D354" s="179" t="s">
        <v>206</v>
      </c>
      <c r="E354" s="183">
        <v>795.65200000000004</v>
      </c>
      <c r="F354" s="188"/>
      <c r="G354" s="189">
        <f>ROUND(E354*F354,2)</f>
        <v>0</v>
      </c>
      <c r="H354" s="189">
        <v>8.3000000000000001E-4</v>
      </c>
      <c r="I354" s="189">
        <f>ROUND(E354*H354,2)</f>
        <v>0.66</v>
      </c>
      <c r="J354" s="189">
        <v>0</v>
      </c>
      <c r="K354" s="189">
        <f>ROUND(E354*J354,2)</f>
        <v>0</v>
      </c>
      <c r="L354" s="190"/>
      <c r="M354" s="208" t="s">
        <v>171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172</v>
      </c>
      <c r="AF354" s="165" t="s">
        <v>425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6"/>
      <c r="B355" s="176"/>
      <c r="C355" s="200" t="s">
        <v>444</v>
      </c>
      <c r="D355" s="180"/>
      <c r="E355" s="184">
        <v>795.65</v>
      </c>
      <c r="F355" s="189"/>
      <c r="G355" s="189"/>
      <c r="H355" s="189"/>
      <c r="I355" s="189"/>
      <c r="J355" s="189"/>
      <c r="K355" s="189"/>
      <c r="L355" s="190"/>
      <c r="M355" s="208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6"/>
      <c r="B356" s="176"/>
      <c r="C356" s="280"/>
      <c r="D356" s="281"/>
      <c r="E356" s="282"/>
      <c r="F356" s="283"/>
      <c r="G356" s="284"/>
      <c r="H356" s="189"/>
      <c r="I356" s="189"/>
      <c r="J356" s="189"/>
      <c r="K356" s="189"/>
      <c r="L356" s="190"/>
      <c r="M356" s="208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5">
        <v>139</v>
      </c>
      <c r="B357" s="175" t="s">
        <v>445</v>
      </c>
      <c r="C357" s="199" t="s">
        <v>446</v>
      </c>
      <c r="D357" s="179" t="s">
        <v>206</v>
      </c>
      <c r="E357" s="183">
        <v>4.4000000000000004</v>
      </c>
      <c r="F357" s="188"/>
      <c r="G357" s="189">
        <f>ROUND(E357*F357,2)</f>
        <v>0</v>
      </c>
      <c r="H357" s="189">
        <v>8.4000000000000003E-4</v>
      </c>
      <c r="I357" s="189">
        <f>ROUND(E357*H357,2)</f>
        <v>0</v>
      </c>
      <c r="J357" s="189">
        <v>0</v>
      </c>
      <c r="K357" s="189">
        <f>ROUND(E357*J357,2)</f>
        <v>0</v>
      </c>
      <c r="L357" s="190"/>
      <c r="M357" s="208" t="s">
        <v>171</v>
      </c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 t="s">
        <v>172</v>
      </c>
      <c r="AF357" s="165" t="s">
        <v>425</v>
      </c>
      <c r="AG357" s="165"/>
      <c r="AH357" s="165"/>
      <c r="AI357" s="165"/>
      <c r="AJ357" s="165"/>
      <c r="AK357" s="165"/>
      <c r="AL357" s="165"/>
      <c r="AM357" s="165">
        <v>21</v>
      </c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6"/>
      <c r="B358" s="176"/>
      <c r="C358" s="200" t="s">
        <v>447</v>
      </c>
      <c r="D358" s="180"/>
      <c r="E358" s="184">
        <v>4.4000000000000004</v>
      </c>
      <c r="F358" s="189"/>
      <c r="G358" s="189"/>
      <c r="H358" s="189"/>
      <c r="I358" s="189"/>
      <c r="J358" s="189"/>
      <c r="K358" s="189"/>
      <c r="L358" s="190"/>
      <c r="M358" s="208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6"/>
      <c r="B359" s="176"/>
      <c r="C359" s="280"/>
      <c r="D359" s="281"/>
      <c r="E359" s="282"/>
      <c r="F359" s="283"/>
      <c r="G359" s="284"/>
      <c r="H359" s="189"/>
      <c r="I359" s="189"/>
      <c r="J359" s="189"/>
      <c r="K359" s="189"/>
      <c r="L359" s="190"/>
      <c r="M359" s="208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5">
        <v>140</v>
      </c>
      <c r="B360" s="175" t="s">
        <v>448</v>
      </c>
      <c r="C360" s="199" t="s">
        <v>449</v>
      </c>
      <c r="D360" s="179" t="s">
        <v>196</v>
      </c>
      <c r="E360" s="183">
        <v>1.5764</v>
      </c>
      <c r="F360" s="188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8" t="s">
        <v>171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172</v>
      </c>
      <c r="AF360" s="165" t="s">
        <v>425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6"/>
      <c r="B361" s="176"/>
      <c r="C361" s="280"/>
      <c r="D361" s="281"/>
      <c r="E361" s="282"/>
      <c r="F361" s="283"/>
      <c r="G361" s="284"/>
      <c r="H361" s="189"/>
      <c r="I361" s="189"/>
      <c r="J361" s="189"/>
      <c r="K361" s="189"/>
      <c r="L361" s="190"/>
      <c r="M361" s="208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5">
        <v>141</v>
      </c>
      <c r="B362" s="175" t="s">
        <v>450</v>
      </c>
      <c r="C362" s="199" t="s">
        <v>451</v>
      </c>
      <c r="D362" s="179" t="s">
        <v>206</v>
      </c>
      <c r="E362" s="183">
        <v>185.977</v>
      </c>
      <c r="F362" s="188"/>
      <c r="G362" s="189">
        <f>ROUND(E362*F362,2)</f>
        <v>0</v>
      </c>
      <c r="H362" s="189">
        <v>1.2199999999999999E-3</v>
      </c>
      <c r="I362" s="189">
        <f>ROUND(E362*H362,2)</f>
        <v>0.23</v>
      </c>
      <c r="J362" s="189">
        <v>0</v>
      </c>
      <c r="K362" s="189">
        <f>ROUND(E362*J362,2)</f>
        <v>0</v>
      </c>
      <c r="L362" s="190"/>
      <c r="M362" s="208" t="s">
        <v>171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172</v>
      </c>
      <c r="AF362" s="165" t="s">
        <v>431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6"/>
      <c r="B363" s="176"/>
      <c r="C363" s="200" t="s">
        <v>432</v>
      </c>
      <c r="D363" s="180"/>
      <c r="E363" s="184">
        <v>185.98</v>
      </c>
      <c r="F363" s="189"/>
      <c r="G363" s="189"/>
      <c r="H363" s="189"/>
      <c r="I363" s="189"/>
      <c r="J363" s="189"/>
      <c r="K363" s="189"/>
      <c r="L363" s="190"/>
      <c r="M363" s="208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6"/>
      <c r="B364" s="176"/>
      <c r="C364" s="280"/>
      <c r="D364" s="281"/>
      <c r="E364" s="282"/>
      <c r="F364" s="283"/>
      <c r="G364" s="284"/>
      <c r="H364" s="189"/>
      <c r="I364" s="189"/>
      <c r="J364" s="189"/>
      <c r="K364" s="189"/>
      <c r="L364" s="190"/>
      <c r="M364" s="208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5">
        <v>142</v>
      </c>
      <c r="B365" s="175" t="s">
        <v>452</v>
      </c>
      <c r="C365" s="199" t="s">
        <v>453</v>
      </c>
      <c r="D365" s="179" t="s">
        <v>206</v>
      </c>
      <c r="E365" s="183">
        <v>185.977</v>
      </c>
      <c r="F365" s="188"/>
      <c r="G365" s="189">
        <f>ROUND(E365*F365,2)</f>
        <v>0</v>
      </c>
      <c r="H365" s="189">
        <v>1.0000000000000001E-5</v>
      </c>
      <c r="I365" s="189">
        <f>ROUND(E365*H365,2)</f>
        <v>0</v>
      </c>
      <c r="J365" s="189">
        <v>0</v>
      </c>
      <c r="K365" s="189">
        <f>ROUND(E365*J365,2)</f>
        <v>0</v>
      </c>
      <c r="L365" s="190"/>
      <c r="M365" s="208" t="s">
        <v>171</v>
      </c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 t="s">
        <v>172</v>
      </c>
      <c r="AF365" s="165" t="s">
        <v>431</v>
      </c>
      <c r="AG365" s="165"/>
      <c r="AH365" s="165"/>
      <c r="AI365" s="165"/>
      <c r="AJ365" s="165"/>
      <c r="AK365" s="165"/>
      <c r="AL365" s="165"/>
      <c r="AM365" s="165">
        <v>21</v>
      </c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6"/>
      <c r="B366" s="176"/>
      <c r="C366" s="200" t="s">
        <v>432</v>
      </c>
      <c r="D366" s="180"/>
      <c r="E366" s="184">
        <v>185.98</v>
      </c>
      <c r="F366" s="189"/>
      <c r="G366" s="189"/>
      <c r="H366" s="189"/>
      <c r="I366" s="189"/>
      <c r="J366" s="189"/>
      <c r="K366" s="189"/>
      <c r="L366" s="190"/>
      <c r="M366" s="208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6"/>
      <c r="B367" s="176"/>
      <c r="C367" s="280"/>
      <c r="D367" s="281"/>
      <c r="E367" s="282"/>
      <c r="F367" s="283"/>
      <c r="G367" s="284"/>
      <c r="H367" s="189"/>
      <c r="I367" s="189"/>
      <c r="J367" s="189"/>
      <c r="K367" s="189"/>
      <c r="L367" s="190"/>
      <c r="M367" s="208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5">
        <v>143</v>
      </c>
      <c r="B368" s="175" t="s">
        <v>442</v>
      </c>
      <c r="C368" s="199" t="s">
        <v>454</v>
      </c>
      <c r="D368" s="179" t="s">
        <v>206</v>
      </c>
      <c r="E368" s="183">
        <v>329.78</v>
      </c>
      <c r="F368" s="188"/>
      <c r="G368" s="189">
        <f>ROUND(E368*F368,2)</f>
        <v>0</v>
      </c>
      <c r="H368" s="189">
        <v>8.3000000000000001E-4</v>
      </c>
      <c r="I368" s="189">
        <f>ROUND(E368*H368,2)</f>
        <v>0.27</v>
      </c>
      <c r="J368" s="189">
        <v>0</v>
      </c>
      <c r="K368" s="189">
        <f>ROUND(E368*J368,2)</f>
        <v>0</v>
      </c>
      <c r="L368" s="190"/>
      <c r="M368" s="208" t="s">
        <v>171</v>
      </c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 t="s">
        <v>172</v>
      </c>
      <c r="AF368" s="165" t="s">
        <v>186</v>
      </c>
      <c r="AG368" s="165"/>
      <c r="AH368" s="165"/>
      <c r="AI368" s="165"/>
      <c r="AJ368" s="165"/>
      <c r="AK368" s="165"/>
      <c r="AL368" s="165"/>
      <c r="AM368" s="165">
        <v>21</v>
      </c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6"/>
      <c r="B369" s="176"/>
      <c r="C369" s="200" t="s">
        <v>455</v>
      </c>
      <c r="D369" s="180"/>
      <c r="E369" s="184">
        <v>329.78</v>
      </c>
      <c r="F369" s="189"/>
      <c r="G369" s="189"/>
      <c r="H369" s="189"/>
      <c r="I369" s="189"/>
      <c r="J369" s="189"/>
      <c r="K369" s="189"/>
      <c r="L369" s="190"/>
      <c r="M369" s="208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6"/>
      <c r="B370" s="176"/>
      <c r="C370" s="280"/>
      <c r="D370" s="281"/>
      <c r="E370" s="282"/>
      <c r="F370" s="283"/>
      <c r="G370" s="284"/>
      <c r="H370" s="189"/>
      <c r="I370" s="189"/>
      <c r="J370" s="189"/>
      <c r="K370" s="189"/>
      <c r="L370" s="190"/>
      <c r="M370" s="208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5">
        <v>144</v>
      </c>
      <c r="B371" s="175" t="s">
        <v>442</v>
      </c>
      <c r="C371" s="199" t="s">
        <v>456</v>
      </c>
      <c r="D371" s="179" t="s">
        <v>206</v>
      </c>
      <c r="E371" s="183">
        <v>44.308</v>
      </c>
      <c r="F371" s="188"/>
      <c r="G371" s="189">
        <f>ROUND(E371*F371,2)</f>
        <v>0</v>
      </c>
      <c r="H371" s="189">
        <v>8.3000000000000001E-4</v>
      </c>
      <c r="I371" s="189">
        <f>ROUND(E371*H371,2)</f>
        <v>0.04</v>
      </c>
      <c r="J371" s="189">
        <v>0</v>
      </c>
      <c r="K371" s="189">
        <f>ROUND(E371*J371,2)</f>
        <v>0</v>
      </c>
      <c r="L371" s="190"/>
      <c r="M371" s="208" t="s">
        <v>171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172</v>
      </c>
      <c r="AF371" s="165" t="s">
        <v>186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6"/>
      <c r="B372" s="176"/>
      <c r="C372" s="200" t="s">
        <v>457</v>
      </c>
      <c r="D372" s="180"/>
      <c r="E372" s="184">
        <v>44.31</v>
      </c>
      <c r="F372" s="189"/>
      <c r="G372" s="189"/>
      <c r="H372" s="189"/>
      <c r="I372" s="189"/>
      <c r="J372" s="189"/>
      <c r="K372" s="189"/>
      <c r="L372" s="190"/>
      <c r="M372" s="208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6"/>
      <c r="B373" s="176"/>
      <c r="C373" s="280"/>
      <c r="D373" s="281"/>
      <c r="E373" s="282"/>
      <c r="F373" s="283"/>
      <c r="G373" s="284"/>
      <c r="H373" s="189"/>
      <c r="I373" s="189"/>
      <c r="J373" s="189"/>
      <c r="K373" s="189"/>
      <c r="L373" s="190"/>
      <c r="M373" s="208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5">
        <v>145</v>
      </c>
      <c r="B374" s="175" t="s">
        <v>442</v>
      </c>
      <c r="C374" s="199" t="s">
        <v>458</v>
      </c>
      <c r="D374" s="179" t="s">
        <v>206</v>
      </c>
      <c r="E374" s="183">
        <v>41.426000000000002</v>
      </c>
      <c r="F374" s="188"/>
      <c r="G374" s="189">
        <f>ROUND(E374*F374,2)</f>
        <v>0</v>
      </c>
      <c r="H374" s="189">
        <v>8.3000000000000001E-4</v>
      </c>
      <c r="I374" s="189">
        <f>ROUND(E374*H374,2)</f>
        <v>0.03</v>
      </c>
      <c r="J374" s="189">
        <v>0</v>
      </c>
      <c r="K374" s="189">
        <f>ROUND(E374*J374,2)</f>
        <v>0</v>
      </c>
      <c r="L374" s="190"/>
      <c r="M374" s="208" t="s">
        <v>171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172</v>
      </c>
      <c r="AF374" s="165" t="s">
        <v>186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6"/>
      <c r="B375" s="176"/>
      <c r="C375" s="200" t="s">
        <v>459</v>
      </c>
      <c r="D375" s="180"/>
      <c r="E375" s="184">
        <v>41.43</v>
      </c>
      <c r="F375" s="189"/>
      <c r="G375" s="189"/>
      <c r="H375" s="189"/>
      <c r="I375" s="189"/>
      <c r="J375" s="189"/>
      <c r="K375" s="189"/>
      <c r="L375" s="190"/>
      <c r="M375" s="208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6"/>
      <c r="B376" s="176"/>
      <c r="C376" s="280"/>
      <c r="D376" s="281"/>
      <c r="E376" s="282"/>
      <c r="F376" s="283"/>
      <c r="G376" s="284"/>
      <c r="H376" s="189"/>
      <c r="I376" s="189"/>
      <c r="J376" s="189"/>
      <c r="K376" s="189"/>
      <c r="L376" s="190"/>
      <c r="M376" s="208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5">
        <v>146</v>
      </c>
      <c r="B377" s="175" t="s">
        <v>450</v>
      </c>
      <c r="C377" s="199" t="s">
        <v>460</v>
      </c>
      <c r="D377" s="179" t="s">
        <v>206</v>
      </c>
      <c r="E377" s="183">
        <v>127.31399999999999</v>
      </c>
      <c r="F377" s="188"/>
      <c r="G377" s="189">
        <f>ROUND(E377*F377,2)</f>
        <v>0</v>
      </c>
      <c r="H377" s="189">
        <v>1.2199999999999999E-3</v>
      </c>
      <c r="I377" s="189">
        <f>ROUND(E377*H377,2)</f>
        <v>0.16</v>
      </c>
      <c r="J377" s="189">
        <v>0</v>
      </c>
      <c r="K377" s="189">
        <f>ROUND(E377*J377,2)</f>
        <v>0</v>
      </c>
      <c r="L377" s="190"/>
      <c r="M377" s="208" t="s">
        <v>171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172</v>
      </c>
      <c r="AF377" s="165" t="s">
        <v>186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6"/>
      <c r="B378" s="176"/>
      <c r="C378" s="200" t="s">
        <v>434</v>
      </c>
      <c r="D378" s="180"/>
      <c r="E378" s="184">
        <v>127.31</v>
      </c>
      <c r="F378" s="189"/>
      <c r="G378" s="189"/>
      <c r="H378" s="189"/>
      <c r="I378" s="189"/>
      <c r="J378" s="189"/>
      <c r="K378" s="189"/>
      <c r="L378" s="190"/>
      <c r="M378" s="208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6"/>
      <c r="B379" s="176"/>
      <c r="C379" s="280"/>
      <c r="D379" s="281"/>
      <c r="E379" s="282"/>
      <c r="F379" s="283"/>
      <c r="G379" s="284"/>
      <c r="H379" s="189"/>
      <c r="I379" s="189"/>
      <c r="J379" s="189"/>
      <c r="K379" s="189"/>
      <c r="L379" s="190"/>
      <c r="M379" s="208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5">
        <v>147</v>
      </c>
      <c r="B380" s="175" t="s">
        <v>450</v>
      </c>
      <c r="C380" s="199" t="s">
        <v>461</v>
      </c>
      <c r="D380" s="179" t="s">
        <v>206</v>
      </c>
      <c r="E380" s="183">
        <v>149.13800000000001</v>
      </c>
      <c r="F380" s="188"/>
      <c r="G380" s="189">
        <f>ROUND(E380*F380,2)</f>
        <v>0</v>
      </c>
      <c r="H380" s="189">
        <v>1.2199999999999999E-3</v>
      </c>
      <c r="I380" s="189">
        <f>ROUND(E380*H380,2)</f>
        <v>0.18</v>
      </c>
      <c r="J380" s="189">
        <v>0</v>
      </c>
      <c r="K380" s="189">
        <f>ROUND(E380*J380,2)</f>
        <v>0</v>
      </c>
      <c r="L380" s="190"/>
      <c r="M380" s="208" t="s">
        <v>171</v>
      </c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 t="s">
        <v>172</v>
      </c>
      <c r="AF380" s="165" t="s">
        <v>186</v>
      </c>
      <c r="AG380" s="165"/>
      <c r="AH380" s="165"/>
      <c r="AI380" s="165"/>
      <c r="AJ380" s="165"/>
      <c r="AK380" s="165"/>
      <c r="AL380" s="165"/>
      <c r="AM380" s="165">
        <v>21</v>
      </c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6"/>
      <c r="B381" s="176"/>
      <c r="C381" s="200" t="s">
        <v>438</v>
      </c>
      <c r="D381" s="180"/>
      <c r="E381" s="184">
        <v>149.13999999999999</v>
      </c>
      <c r="F381" s="189"/>
      <c r="G381" s="189"/>
      <c r="H381" s="189"/>
      <c r="I381" s="189"/>
      <c r="J381" s="189"/>
      <c r="K381" s="189"/>
      <c r="L381" s="190"/>
      <c r="M381" s="208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6"/>
      <c r="B382" s="176"/>
      <c r="C382" s="280"/>
      <c r="D382" s="281"/>
      <c r="E382" s="282"/>
      <c r="F382" s="283"/>
      <c r="G382" s="284"/>
      <c r="H382" s="189"/>
      <c r="I382" s="189"/>
      <c r="J382" s="189"/>
      <c r="K382" s="189"/>
      <c r="L382" s="190"/>
      <c r="M382" s="208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5">
        <v>148</v>
      </c>
      <c r="B383" s="175" t="s">
        <v>452</v>
      </c>
      <c r="C383" s="199" t="s">
        <v>462</v>
      </c>
      <c r="D383" s="179" t="s">
        <v>206</v>
      </c>
      <c r="E383" s="183">
        <v>149.13800000000001</v>
      </c>
      <c r="F383" s="188"/>
      <c r="G383" s="189">
        <f>ROUND(E383*F383,2)</f>
        <v>0</v>
      </c>
      <c r="H383" s="189">
        <v>1.0000000000000001E-5</v>
      </c>
      <c r="I383" s="189">
        <f>ROUND(E383*H383,2)</f>
        <v>0</v>
      </c>
      <c r="J383" s="189">
        <v>0</v>
      </c>
      <c r="K383" s="189">
        <f>ROUND(E383*J383,2)</f>
        <v>0</v>
      </c>
      <c r="L383" s="190"/>
      <c r="M383" s="208" t="s">
        <v>171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172</v>
      </c>
      <c r="AF383" s="165" t="s">
        <v>186</v>
      </c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6"/>
      <c r="B384" s="176"/>
      <c r="C384" s="200" t="s">
        <v>438</v>
      </c>
      <c r="D384" s="180"/>
      <c r="E384" s="184">
        <v>149.13999999999999</v>
      </c>
      <c r="F384" s="189"/>
      <c r="G384" s="189"/>
      <c r="H384" s="189"/>
      <c r="I384" s="189"/>
      <c r="J384" s="189"/>
      <c r="K384" s="189"/>
      <c r="L384" s="190"/>
      <c r="M384" s="208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6"/>
      <c r="B385" s="176"/>
      <c r="C385" s="280"/>
      <c r="D385" s="281"/>
      <c r="E385" s="282"/>
      <c r="F385" s="283"/>
      <c r="G385" s="284"/>
      <c r="H385" s="189"/>
      <c r="I385" s="189"/>
      <c r="J385" s="189"/>
      <c r="K385" s="189"/>
      <c r="L385" s="190"/>
      <c r="M385" s="208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x14ac:dyDescent="0.2">
      <c r="A386" s="204" t="s">
        <v>162</v>
      </c>
      <c r="B386" s="174" t="s">
        <v>95</v>
      </c>
      <c r="C386" s="198" t="s">
        <v>96</v>
      </c>
      <c r="D386" s="178"/>
      <c r="E386" s="182"/>
      <c r="F386" s="290">
        <f>SUM(G387:G388)</f>
        <v>0</v>
      </c>
      <c r="G386" s="291"/>
      <c r="H386" s="186"/>
      <c r="I386" s="186">
        <f>SUM(I387:I388)</f>
        <v>0</v>
      </c>
      <c r="J386" s="186"/>
      <c r="K386" s="186">
        <f>SUM(K387:K388)</f>
        <v>0</v>
      </c>
      <c r="L386" s="187"/>
      <c r="M386" s="207"/>
      <c r="AE386" t="s">
        <v>163</v>
      </c>
    </row>
    <row r="387" spans="1:60" outlineLevel="1" x14ac:dyDescent="0.2">
      <c r="A387" s="205">
        <v>149</v>
      </c>
      <c r="B387" s="175" t="s">
        <v>463</v>
      </c>
      <c r="C387" s="199" t="s">
        <v>464</v>
      </c>
      <c r="D387" s="179" t="s">
        <v>465</v>
      </c>
      <c r="E387" s="183">
        <v>1</v>
      </c>
      <c r="F387" s="188"/>
      <c r="G387" s="189">
        <f>ROUND(E387*F387,2)</f>
        <v>0</v>
      </c>
      <c r="H387" s="189">
        <v>0</v>
      </c>
      <c r="I387" s="189">
        <f>ROUND(E387*H387,2)</f>
        <v>0</v>
      </c>
      <c r="J387" s="189">
        <v>0</v>
      </c>
      <c r="K387" s="189">
        <f>ROUND(E387*J387,2)</f>
        <v>0</v>
      </c>
      <c r="L387" s="190"/>
      <c r="M387" s="208" t="s">
        <v>171</v>
      </c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 t="s">
        <v>172</v>
      </c>
      <c r="AF387" s="165" t="s">
        <v>466</v>
      </c>
      <c r="AG387" s="165"/>
      <c r="AH387" s="165"/>
      <c r="AI387" s="165"/>
      <c r="AJ387" s="165"/>
      <c r="AK387" s="165"/>
      <c r="AL387" s="165"/>
      <c r="AM387" s="165">
        <v>21</v>
      </c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6"/>
      <c r="B388" s="176"/>
      <c r="C388" s="280"/>
      <c r="D388" s="281"/>
      <c r="E388" s="282"/>
      <c r="F388" s="283"/>
      <c r="G388" s="284"/>
      <c r="H388" s="189"/>
      <c r="I388" s="189"/>
      <c r="J388" s="189"/>
      <c r="K388" s="189"/>
      <c r="L388" s="190"/>
      <c r="M388" s="208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x14ac:dyDescent="0.2">
      <c r="A389" s="204" t="s">
        <v>162</v>
      </c>
      <c r="B389" s="174" t="s">
        <v>97</v>
      </c>
      <c r="C389" s="198" t="s">
        <v>98</v>
      </c>
      <c r="D389" s="178"/>
      <c r="E389" s="182"/>
      <c r="F389" s="290">
        <f>SUM(G390:G391)</f>
        <v>0</v>
      </c>
      <c r="G389" s="291"/>
      <c r="H389" s="186"/>
      <c r="I389" s="186">
        <f>SUM(I390:I391)</f>
        <v>0</v>
      </c>
      <c r="J389" s="186"/>
      <c r="K389" s="186">
        <f>SUM(K390:K391)</f>
        <v>0</v>
      </c>
      <c r="L389" s="187"/>
      <c r="M389" s="207"/>
      <c r="AE389" t="s">
        <v>163</v>
      </c>
    </row>
    <row r="390" spans="1:60" outlineLevel="1" x14ac:dyDescent="0.2">
      <c r="A390" s="205">
        <v>150</v>
      </c>
      <c r="B390" s="175" t="s">
        <v>467</v>
      </c>
      <c r="C390" s="199" t="s">
        <v>468</v>
      </c>
      <c r="D390" s="179" t="s">
        <v>465</v>
      </c>
      <c r="E390" s="183">
        <v>1</v>
      </c>
      <c r="F390" s="188"/>
      <c r="G390" s="189">
        <f>ROUND(E390*F390,2)</f>
        <v>0</v>
      </c>
      <c r="H390" s="189">
        <v>0</v>
      </c>
      <c r="I390" s="189">
        <f>ROUND(E390*H390,2)</f>
        <v>0</v>
      </c>
      <c r="J390" s="189">
        <v>0</v>
      </c>
      <c r="K390" s="189">
        <f>ROUND(E390*J390,2)</f>
        <v>0</v>
      </c>
      <c r="L390" s="190"/>
      <c r="M390" s="208" t="s">
        <v>171</v>
      </c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 t="s">
        <v>172</v>
      </c>
      <c r="AF390" s="165" t="s">
        <v>425</v>
      </c>
      <c r="AG390" s="165"/>
      <c r="AH390" s="165"/>
      <c r="AI390" s="165"/>
      <c r="AJ390" s="165"/>
      <c r="AK390" s="165"/>
      <c r="AL390" s="165"/>
      <c r="AM390" s="165">
        <v>21</v>
      </c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6"/>
      <c r="B391" s="176"/>
      <c r="C391" s="280"/>
      <c r="D391" s="281"/>
      <c r="E391" s="282"/>
      <c r="F391" s="283"/>
      <c r="G391" s="284"/>
      <c r="H391" s="189"/>
      <c r="I391" s="189"/>
      <c r="J391" s="189"/>
      <c r="K391" s="189"/>
      <c r="L391" s="190"/>
      <c r="M391" s="208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x14ac:dyDescent="0.2">
      <c r="A392" s="204" t="s">
        <v>162</v>
      </c>
      <c r="B392" s="174" t="s">
        <v>99</v>
      </c>
      <c r="C392" s="198" t="s">
        <v>100</v>
      </c>
      <c r="D392" s="178"/>
      <c r="E392" s="182"/>
      <c r="F392" s="290">
        <f>SUM(G393:G410)</f>
        <v>0</v>
      </c>
      <c r="G392" s="291"/>
      <c r="H392" s="186"/>
      <c r="I392" s="186">
        <f>SUM(I393:I410)</f>
        <v>0.49000000000000005</v>
      </c>
      <c r="J392" s="186"/>
      <c r="K392" s="186">
        <f>SUM(K393:K410)</f>
        <v>0</v>
      </c>
      <c r="L392" s="187"/>
      <c r="M392" s="207"/>
      <c r="AE392" t="s">
        <v>163</v>
      </c>
    </row>
    <row r="393" spans="1:60" outlineLevel="1" x14ac:dyDescent="0.2">
      <c r="A393" s="205">
        <v>151</v>
      </c>
      <c r="B393" s="175" t="s">
        <v>469</v>
      </c>
      <c r="C393" s="199" t="s">
        <v>470</v>
      </c>
      <c r="D393" s="179" t="s">
        <v>313</v>
      </c>
      <c r="E393" s="183">
        <v>8</v>
      </c>
      <c r="F393" s="188"/>
      <c r="G393" s="189">
        <f>ROUND(E393*F393,2)</f>
        <v>0</v>
      </c>
      <c r="H393" s="189">
        <v>3.0000000000000001E-3</v>
      </c>
      <c r="I393" s="189">
        <f>ROUND(E393*H393,2)</f>
        <v>0.02</v>
      </c>
      <c r="J393" s="189">
        <v>0</v>
      </c>
      <c r="K393" s="189">
        <f>ROUND(E393*J393,2)</f>
        <v>0</v>
      </c>
      <c r="L393" s="190"/>
      <c r="M393" s="208" t="s">
        <v>171</v>
      </c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 t="s">
        <v>172</v>
      </c>
      <c r="AF393" s="165" t="s">
        <v>425</v>
      </c>
      <c r="AG393" s="165"/>
      <c r="AH393" s="165"/>
      <c r="AI393" s="165"/>
      <c r="AJ393" s="165"/>
      <c r="AK393" s="165"/>
      <c r="AL393" s="165"/>
      <c r="AM393" s="165">
        <v>21</v>
      </c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6"/>
      <c r="B394" s="176"/>
      <c r="C394" s="280"/>
      <c r="D394" s="281"/>
      <c r="E394" s="282"/>
      <c r="F394" s="283"/>
      <c r="G394" s="284"/>
      <c r="H394" s="189"/>
      <c r="I394" s="189"/>
      <c r="J394" s="189"/>
      <c r="K394" s="189"/>
      <c r="L394" s="190"/>
      <c r="M394" s="208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5">
        <v>152</v>
      </c>
      <c r="B395" s="175" t="s">
        <v>471</v>
      </c>
      <c r="C395" s="199" t="s">
        <v>472</v>
      </c>
      <c r="D395" s="179" t="s">
        <v>313</v>
      </c>
      <c r="E395" s="183">
        <v>3</v>
      </c>
      <c r="F395" s="188"/>
      <c r="G395" s="189">
        <f>ROUND(E395*F395,2)</f>
        <v>0</v>
      </c>
      <c r="H395" s="189">
        <v>0</v>
      </c>
      <c r="I395" s="189">
        <f>ROUND(E395*H395,2)</f>
        <v>0</v>
      </c>
      <c r="J395" s="189">
        <v>0</v>
      </c>
      <c r="K395" s="189">
        <f>ROUND(E395*J395,2)</f>
        <v>0</v>
      </c>
      <c r="L395" s="190"/>
      <c r="M395" s="208" t="s">
        <v>171</v>
      </c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 t="s">
        <v>172</v>
      </c>
      <c r="AF395" s="165" t="s">
        <v>425</v>
      </c>
      <c r="AG395" s="165"/>
      <c r="AH395" s="165"/>
      <c r="AI395" s="165"/>
      <c r="AJ395" s="165"/>
      <c r="AK395" s="165"/>
      <c r="AL395" s="165"/>
      <c r="AM395" s="165">
        <v>21</v>
      </c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6"/>
      <c r="B396" s="176"/>
      <c r="C396" s="280"/>
      <c r="D396" s="281"/>
      <c r="E396" s="282"/>
      <c r="F396" s="283"/>
      <c r="G396" s="284"/>
      <c r="H396" s="189"/>
      <c r="I396" s="189"/>
      <c r="J396" s="189"/>
      <c r="K396" s="189"/>
      <c r="L396" s="190"/>
      <c r="M396" s="208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5">
        <v>153</v>
      </c>
      <c r="B397" s="175" t="s">
        <v>473</v>
      </c>
      <c r="C397" s="199" t="s">
        <v>323</v>
      </c>
      <c r="D397" s="179" t="s">
        <v>196</v>
      </c>
      <c r="E397" s="183">
        <v>0.47399999999999998</v>
      </c>
      <c r="F397" s="188"/>
      <c r="G397" s="189">
        <f>ROUND(E397*F397,2)</f>
        <v>0</v>
      </c>
      <c r="H397" s="189">
        <v>0</v>
      </c>
      <c r="I397" s="189">
        <f>ROUND(E397*H397,2)</f>
        <v>0</v>
      </c>
      <c r="J397" s="189">
        <v>0</v>
      </c>
      <c r="K397" s="189">
        <f>ROUND(E397*J397,2)</f>
        <v>0</v>
      </c>
      <c r="L397" s="190"/>
      <c r="M397" s="208" t="s">
        <v>171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172</v>
      </c>
      <c r="AF397" s="165" t="s">
        <v>425</v>
      </c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6"/>
      <c r="B398" s="176"/>
      <c r="C398" s="280"/>
      <c r="D398" s="281"/>
      <c r="E398" s="282"/>
      <c r="F398" s="283"/>
      <c r="G398" s="284"/>
      <c r="H398" s="189"/>
      <c r="I398" s="189"/>
      <c r="J398" s="189"/>
      <c r="K398" s="189"/>
      <c r="L398" s="190"/>
      <c r="M398" s="208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5">
        <v>154</v>
      </c>
      <c r="B399" s="175" t="s">
        <v>474</v>
      </c>
      <c r="C399" s="199" t="s">
        <v>475</v>
      </c>
      <c r="D399" s="179" t="s">
        <v>313</v>
      </c>
      <c r="E399" s="183">
        <v>5</v>
      </c>
      <c r="F399" s="188"/>
      <c r="G399" s="189">
        <f>ROUND(E399*F399,2)</f>
        <v>0</v>
      </c>
      <c r="H399" s="189">
        <v>2.5000000000000001E-2</v>
      </c>
      <c r="I399" s="189">
        <f>ROUND(E399*H399,2)</f>
        <v>0.13</v>
      </c>
      <c r="J399" s="189">
        <v>0</v>
      </c>
      <c r="K399" s="189">
        <f>ROUND(E399*J399,2)</f>
        <v>0</v>
      </c>
      <c r="L399" s="190"/>
      <c r="M399" s="208" t="s">
        <v>171</v>
      </c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 t="s">
        <v>172</v>
      </c>
      <c r="AF399" s="165" t="s">
        <v>431</v>
      </c>
      <c r="AG399" s="165"/>
      <c r="AH399" s="165"/>
      <c r="AI399" s="165"/>
      <c r="AJ399" s="165"/>
      <c r="AK399" s="165"/>
      <c r="AL399" s="165"/>
      <c r="AM399" s="165">
        <v>21</v>
      </c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6"/>
      <c r="B400" s="176"/>
      <c r="C400" s="280"/>
      <c r="D400" s="281"/>
      <c r="E400" s="282"/>
      <c r="F400" s="283"/>
      <c r="G400" s="284"/>
      <c r="H400" s="189"/>
      <c r="I400" s="189"/>
      <c r="J400" s="189"/>
      <c r="K400" s="189"/>
      <c r="L400" s="190"/>
      <c r="M400" s="208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5">
        <v>155</v>
      </c>
      <c r="B401" s="175" t="s">
        <v>476</v>
      </c>
      <c r="C401" s="199" t="s">
        <v>477</v>
      </c>
      <c r="D401" s="179" t="s">
        <v>313</v>
      </c>
      <c r="E401" s="183">
        <v>1</v>
      </c>
      <c r="F401" s="188"/>
      <c r="G401" s="189">
        <f>ROUND(E401*F401,2)</f>
        <v>0</v>
      </c>
      <c r="H401" s="189">
        <v>2.5000000000000001E-2</v>
      </c>
      <c r="I401" s="189">
        <f>ROUND(E401*H401,2)</f>
        <v>0.03</v>
      </c>
      <c r="J401" s="189">
        <v>0</v>
      </c>
      <c r="K401" s="189">
        <f>ROUND(E401*J401,2)</f>
        <v>0</v>
      </c>
      <c r="L401" s="190"/>
      <c r="M401" s="208" t="s">
        <v>171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172</v>
      </c>
      <c r="AF401" s="165" t="s">
        <v>431</v>
      </c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6"/>
      <c r="B402" s="176"/>
      <c r="C402" s="280"/>
      <c r="D402" s="281"/>
      <c r="E402" s="282"/>
      <c r="F402" s="283"/>
      <c r="G402" s="284"/>
      <c r="H402" s="189"/>
      <c r="I402" s="189"/>
      <c r="J402" s="189"/>
      <c r="K402" s="189"/>
      <c r="L402" s="190"/>
      <c r="M402" s="208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5">
        <v>156</v>
      </c>
      <c r="B403" s="175" t="s">
        <v>478</v>
      </c>
      <c r="C403" s="199" t="s">
        <v>479</v>
      </c>
      <c r="D403" s="179" t="s">
        <v>313</v>
      </c>
      <c r="E403" s="183">
        <v>1</v>
      </c>
      <c r="F403" s="188"/>
      <c r="G403" s="189">
        <f>ROUND(E403*F403,2)</f>
        <v>0</v>
      </c>
      <c r="H403" s="189">
        <v>2.5000000000000001E-2</v>
      </c>
      <c r="I403" s="189">
        <f>ROUND(E403*H403,2)</f>
        <v>0.03</v>
      </c>
      <c r="J403" s="189">
        <v>0</v>
      </c>
      <c r="K403" s="189">
        <f>ROUND(E403*J403,2)</f>
        <v>0</v>
      </c>
      <c r="L403" s="190"/>
      <c r="M403" s="208" t="s">
        <v>171</v>
      </c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 t="s">
        <v>172</v>
      </c>
      <c r="AF403" s="165" t="s">
        <v>431</v>
      </c>
      <c r="AG403" s="165"/>
      <c r="AH403" s="165"/>
      <c r="AI403" s="165"/>
      <c r="AJ403" s="165"/>
      <c r="AK403" s="165"/>
      <c r="AL403" s="165"/>
      <c r="AM403" s="165">
        <v>21</v>
      </c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6"/>
      <c r="B404" s="176"/>
      <c r="C404" s="280"/>
      <c r="D404" s="281"/>
      <c r="E404" s="282"/>
      <c r="F404" s="283"/>
      <c r="G404" s="284"/>
      <c r="H404" s="189"/>
      <c r="I404" s="189"/>
      <c r="J404" s="189"/>
      <c r="K404" s="189"/>
      <c r="L404" s="190"/>
      <c r="M404" s="208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5">
        <v>157</v>
      </c>
      <c r="B405" s="175" t="s">
        <v>474</v>
      </c>
      <c r="C405" s="199" t="s">
        <v>480</v>
      </c>
      <c r="D405" s="179" t="s">
        <v>313</v>
      </c>
      <c r="E405" s="183">
        <v>8</v>
      </c>
      <c r="F405" s="188"/>
      <c r="G405" s="189">
        <f>ROUND(E405*F405,2)</f>
        <v>0</v>
      </c>
      <c r="H405" s="189">
        <v>2.5000000000000001E-2</v>
      </c>
      <c r="I405" s="189">
        <f>ROUND(E405*H405,2)</f>
        <v>0.2</v>
      </c>
      <c r="J405" s="189">
        <v>0</v>
      </c>
      <c r="K405" s="189">
        <f>ROUND(E405*J405,2)</f>
        <v>0</v>
      </c>
      <c r="L405" s="190"/>
      <c r="M405" s="208" t="s">
        <v>171</v>
      </c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 t="s">
        <v>172</v>
      </c>
      <c r="AF405" s="165" t="s">
        <v>186</v>
      </c>
      <c r="AG405" s="165"/>
      <c r="AH405" s="165"/>
      <c r="AI405" s="165"/>
      <c r="AJ405" s="165"/>
      <c r="AK405" s="165"/>
      <c r="AL405" s="165"/>
      <c r="AM405" s="165">
        <v>21</v>
      </c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6"/>
      <c r="B406" s="176"/>
      <c r="C406" s="280"/>
      <c r="D406" s="281"/>
      <c r="E406" s="282"/>
      <c r="F406" s="283"/>
      <c r="G406" s="284"/>
      <c r="H406" s="189"/>
      <c r="I406" s="189"/>
      <c r="J406" s="189"/>
      <c r="K406" s="189"/>
      <c r="L406" s="190"/>
      <c r="M406" s="208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5">
        <v>158</v>
      </c>
      <c r="B407" s="175" t="s">
        <v>478</v>
      </c>
      <c r="C407" s="199" t="s">
        <v>481</v>
      </c>
      <c r="D407" s="179" t="s">
        <v>313</v>
      </c>
      <c r="E407" s="183">
        <v>1</v>
      </c>
      <c r="F407" s="188"/>
      <c r="G407" s="189">
        <f>ROUND(E407*F407,2)</f>
        <v>0</v>
      </c>
      <c r="H407" s="189">
        <v>2.5000000000000001E-2</v>
      </c>
      <c r="I407" s="189">
        <f>ROUND(E407*H407,2)</f>
        <v>0.03</v>
      </c>
      <c r="J407" s="189">
        <v>0</v>
      </c>
      <c r="K407" s="189">
        <f>ROUND(E407*J407,2)</f>
        <v>0</v>
      </c>
      <c r="L407" s="190"/>
      <c r="M407" s="208" t="s">
        <v>171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172</v>
      </c>
      <c r="AF407" s="165" t="s">
        <v>186</v>
      </c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6"/>
      <c r="B408" s="176"/>
      <c r="C408" s="280"/>
      <c r="D408" s="281"/>
      <c r="E408" s="282"/>
      <c r="F408" s="283"/>
      <c r="G408" s="284"/>
      <c r="H408" s="189"/>
      <c r="I408" s="189"/>
      <c r="J408" s="189"/>
      <c r="K408" s="189"/>
      <c r="L408" s="190"/>
      <c r="M408" s="208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5">
        <v>159</v>
      </c>
      <c r="B409" s="175" t="s">
        <v>478</v>
      </c>
      <c r="C409" s="199" t="s">
        <v>482</v>
      </c>
      <c r="D409" s="179" t="s">
        <v>313</v>
      </c>
      <c r="E409" s="183">
        <v>2</v>
      </c>
      <c r="F409" s="188"/>
      <c r="G409" s="189">
        <f>ROUND(E409*F409,2)</f>
        <v>0</v>
      </c>
      <c r="H409" s="189">
        <v>2.5000000000000001E-2</v>
      </c>
      <c r="I409" s="189">
        <f>ROUND(E409*H409,2)</f>
        <v>0.05</v>
      </c>
      <c r="J409" s="189">
        <v>0</v>
      </c>
      <c r="K409" s="189">
        <f>ROUND(E409*J409,2)</f>
        <v>0</v>
      </c>
      <c r="L409" s="190"/>
      <c r="M409" s="208" t="s">
        <v>171</v>
      </c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 t="s">
        <v>172</v>
      </c>
      <c r="AF409" s="165" t="s">
        <v>186</v>
      </c>
      <c r="AG409" s="165"/>
      <c r="AH409" s="165"/>
      <c r="AI409" s="165"/>
      <c r="AJ409" s="165"/>
      <c r="AK409" s="165"/>
      <c r="AL409" s="165"/>
      <c r="AM409" s="165">
        <v>21</v>
      </c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6"/>
      <c r="B410" s="176"/>
      <c r="C410" s="280"/>
      <c r="D410" s="281"/>
      <c r="E410" s="282"/>
      <c r="F410" s="283"/>
      <c r="G410" s="284"/>
      <c r="H410" s="189"/>
      <c r="I410" s="189"/>
      <c r="J410" s="189"/>
      <c r="K410" s="189"/>
      <c r="L410" s="190"/>
      <c r="M410" s="208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x14ac:dyDescent="0.2">
      <c r="A411" s="204" t="s">
        <v>162</v>
      </c>
      <c r="B411" s="174" t="s">
        <v>101</v>
      </c>
      <c r="C411" s="198" t="s">
        <v>102</v>
      </c>
      <c r="D411" s="178"/>
      <c r="E411" s="182"/>
      <c r="F411" s="290">
        <f>SUM(G412:G430)</f>
        <v>0</v>
      </c>
      <c r="G411" s="291"/>
      <c r="H411" s="186"/>
      <c r="I411" s="186">
        <f>SUM(I412:I430)</f>
        <v>1.67</v>
      </c>
      <c r="J411" s="186"/>
      <c r="K411" s="186">
        <f>SUM(K412:K430)</f>
        <v>0</v>
      </c>
      <c r="L411" s="187"/>
      <c r="M411" s="207"/>
      <c r="AE411" t="s">
        <v>163</v>
      </c>
    </row>
    <row r="412" spans="1:60" ht="22.5" outlineLevel="1" x14ac:dyDescent="0.2">
      <c r="A412" s="205">
        <v>160</v>
      </c>
      <c r="B412" s="175" t="s">
        <v>483</v>
      </c>
      <c r="C412" s="199" t="s">
        <v>484</v>
      </c>
      <c r="D412" s="179" t="s">
        <v>196</v>
      </c>
      <c r="E412" s="183">
        <v>0.42120000000000002</v>
      </c>
      <c r="F412" s="188"/>
      <c r="G412" s="189">
        <f>ROUND(E412*F412,2)</f>
        <v>0</v>
      </c>
      <c r="H412" s="189">
        <v>1.04548</v>
      </c>
      <c r="I412" s="189">
        <f>ROUND(E412*H412,2)</f>
        <v>0.44</v>
      </c>
      <c r="J412" s="189">
        <v>0</v>
      </c>
      <c r="K412" s="189">
        <f>ROUND(E412*J412,2)</f>
        <v>0</v>
      </c>
      <c r="L412" s="190"/>
      <c r="M412" s="208" t="s">
        <v>171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172</v>
      </c>
      <c r="AF412" s="165" t="s">
        <v>425</v>
      </c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6"/>
      <c r="B413" s="176"/>
      <c r="C413" s="200" t="s">
        <v>485</v>
      </c>
      <c r="D413" s="180"/>
      <c r="E413" s="184">
        <v>0.42</v>
      </c>
      <c r="F413" s="189"/>
      <c r="G413" s="189"/>
      <c r="H413" s="189"/>
      <c r="I413" s="189"/>
      <c r="J413" s="189"/>
      <c r="K413" s="189"/>
      <c r="L413" s="190"/>
      <c r="M413" s="208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6"/>
      <c r="B414" s="176"/>
      <c r="C414" s="280"/>
      <c r="D414" s="281"/>
      <c r="E414" s="282"/>
      <c r="F414" s="283"/>
      <c r="G414" s="284"/>
      <c r="H414" s="189"/>
      <c r="I414" s="189"/>
      <c r="J414" s="189"/>
      <c r="K414" s="189"/>
      <c r="L414" s="190"/>
      <c r="M414" s="208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5">
        <v>161</v>
      </c>
      <c r="B415" s="175" t="s">
        <v>486</v>
      </c>
      <c r="C415" s="199" t="s">
        <v>487</v>
      </c>
      <c r="D415" s="179" t="s">
        <v>196</v>
      </c>
      <c r="E415" s="183">
        <v>1.6675</v>
      </c>
      <c r="F415" s="188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8" t="s">
        <v>171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172</v>
      </c>
      <c r="AF415" s="165" t="s">
        <v>425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6"/>
      <c r="B416" s="176"/>
      <c r="C416" s="280"/>
      <c r="D416" s="281"/>
      <c r="E416" s="282"/>
      <c r="F416" s="283"/>
      <c r="G416" s="284"/>
      <c r="H416" s="189"/>
      <c r="I416" s="189"/>
      <c r="J416" s="189"/>
      <c r="K416" s="189"/>
      <c r="L416" s="190"/>
      <c r="M416" s="208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ht="22.5" outlineLevel="1" x14ac:dyDescent="0.2">
      <c r="A417" s="205">
        <v>162</v>
      </c>
      <c r="B417" s="175" t="s">
        <v>488</v>
      </c>
      <c r="C417" s="199" t="s">
        <v>489</v>
      </c>
      <c r="D417" s="179" t="s">
        <v>166</v>
      </c>
      <c r="E417" s="183">
        <v>0.1084</v>
      </c>
      <c r="F417" s="188"/>
      <c r="G417" s="189">
        <f>ROUND(E417*F417,2)</f>
        <v>0</v>
      </c>
      <c r="H417" s="189">
        <v>1.0499999999999999E-3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8" t="s">
        <v>171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172</v>
      </c>
      <c r="AF417" s="165" t="s">
        <v>326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6"/>
      <c r="B418" s="176"/>
      <c r="C418" s="200" t="s">
        <v>490</v>
      </c>
      <c r="D418" s="180"/>
      <c r="E418" s="184">
        <v>0.11</v>
      </c>
      <c r="F418" s="189"/>
      <c r="G418" s="189"/>
      <c r="H418" s="189"/>
      <c r="I418" s="189"/>
      <c r="J418" s="189"/>
      <c r="K418" s="189"/>
      <c r="L418" s="190"/>
      <c r="M418" s="208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6"/>
      <c r="B419" s="176"/>
      <c r="C419" s="200" t="s">
        <v>491</v>
      </c>
      <c r="D419" s="180"/>
      <c r="E419" s="184"/>
      <c r="F419" s="189"/>
      <c r="G419" s="189"/>
      <c r="H419" s="189"/>
      <c r="I419" s="189"/>
      <c r="J419" s="189"/>
      <c r="K419" s="189"/>
      <c r="L419" s="190"/>
      <c r="M419" s="208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6"/>
      <c r="B420" s="176"/>
      <c r="C420" s="280"/>
      <c r="D420" s="281"/>
      <c r="E420" s="282"/>
      <c r="F420" s="283"/>
      <c r="G420" s="284"/>
      <c r="H420" s="189"/>
      <c r="I420" s="189"/>
      <c r="J420" s="189"/>
      <c r="K420" s="189"/>
      <c r="L420" s="190"/>
      <c r="M420" s="208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5">
        <v>163</v>
      </c>
      <c r="B421" s="175" t="s">
        <v>488</v>
      </c>
      <c r="C421" s="199" t="s">
        <v>492</v>
      </c>
      <c r="D421" s="179" t="s">
        <v>166</v>
      </c>
      <c r="E421" s="183">
        <v>64.627099999999999</v>
      </c>
      <c r="F421" s="188"/>
      <c r="G421" s="189">
        <f>ROUND(E421*F421,2)</f>
        <v>0</v>
      </c>
      <c r="H421" s="189">
        <v>1.0499999999999999E-3</v>
      </c>
      <c r="I421" s="189">
        <f>ROUND(E421*H421,2)</f>
        <v>7.0000000000000007E-2</v>
      </c>
      <c r="J421" s="189">
        <v>0</v>
      </c>
      <c r="K421" s="189">
        <f>ROUND(E421*J421,2)</f>
        <v>0</v>
      </c>
      <c r="L421" s="190"/>
      <c r="M421" s="208" t="s">
        <v>171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172</v>
      </c>
      <c r="AF421" s="165" t="s">
        <v>466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6"/>
      <c r="B422" s="176"/>
      <c r="C422" s="280"/>
      <c r="D422" s="281"/>
      <c r="E422" s="282"/>
      <c r="F422" s="283"/>
      <c r="G422" s="284"/>
      <c r="H422" s="189"/>
      <c r="I422" s="189"/>
      <c r="J422" s="189"/>
      <c r="K422" s="189"/>
      <c r="L422" s="190"/>
      <c r="M422" s="208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5">
        <v>164</v>
      </c>
      <c r="B423" s="175" t="s">
        <v>493</v>
      </c>
      <c r="C423" s="199" t="s">
        <v>494</v>
      </c>
      <c r="D423" s="179" t="s">
        <v>495</v>
      </c>
      <c r="E423" s="183">
        <v>54</v>
      </c>
      <c r="F423" s="188"/>
      <c r="G423" s="189">
        <f>ROUND(E423*F423,2)</f>
        <v>0</v>
      </c>
      <c r="H423" s="189">
        <v>0</v>
      </c>
      <c r="I423" s="189">
        <f>ROUND(E423*H423,2)</f>
        <v>0</v>
      </c>
      <c r="J423" s="189">
        <v>0</v>
      </c>
      <c r="K423" s="189">
        <f>ROUND(E423*J423,2)</f>
        <v>0</v>
      </c>
      <c r="L423" s="190"/>
      <c r="M423" s="208" t="s">
        <v>171</v>
      </c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 t="s">
        <v>172</v>
      </c>
      <c r="AF423" s="165" t="s">
        <v>466</v>
      </c>
      <c r="AG423" s="165"/>
      <c r="AH423" s="165"/>
      <c r="AI423" s="165"/>
      <c r="AJ423" s="165"/>
      <c r="AK423" s="165"/>
      <c r="AL423" s="165"/>
      <c r="AM423" s="165">
        <v>21</v>
      </c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6"/>
      <c r="B424" s="176"/>
      <c r="C424" s="280"/>
      <c r="D424" s="281"/>
      <c r="E424" s="282"/>
      <c r="F424" s="283"/>
      <c r="G424" s="284"/>
      <c r="H424" s="189"/>
      <c r="I424" s="189"/>
      <c r="J424" s="189"/>
      <c r="K424" s="189"/>
      <c r="L424" s="190"/>
      <c r="M424" s="208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ht="22.5" outlineLevel="1" x14ac:dyDescent="0.2">
      <c r="A425" s="205">
        <v>165</v>
      </c>
      <c r="B425" s="175" t="s">
        <v>483</v>
      </c>
      <c r="C425" s="199" t="s">
        <v>496</v>
      </c>
      <c r="D425" s="179" t="s">
        <v>196</v>
      </c>
      <c r="E425" s="183">
        <v>0.61529999999999996</v>
      </c>
      <c r="F425" s="188"/>
      <c r="G425" s="189">
        <f>ROUND(E425*F425,2)</f>
        <v>0</v>
      </c>
      <c r="H425" s="189">
        <v>1.04548</v>
      </c>
      <c r="I425" s="189">
        <f>ROUND(E425*H425,2)</f>
        <v>0.64</v>
      </c>
      <c r="J425" s="189">
        <v>0</v>
      </c>
      <c r="K425" s="189">
        <f>ROUND(E425*J425,2)</f>
        <v>0</v>
      </c>
      <c r="L425" s="190"/>
      <c r="M425" s="208" t="s">
        <v>171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172</v>
      </c>
      <c r="AF425" s="165" t="s">
        <v>186</v>
      </c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6"/>
      <c r="B426" s="176"/>
      <c r="C426" s="200" t="s">
        <v>497</v>
      </c>
      <c r="D426" s="180"/>
      <c r="E426" s="184">
        <v>0.62</v>
      </c>
      <c r="F426" s="189"/>
      <c r="G426" s="189"/>
      <c r="H426" s="189"/>
      <c r="I426" s="189"/>
      <c r="J426" s="189"/>
      <c r="K426" s="189"/>
      <c r="L426" s="190"/>
      <c r="M426" s="208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6"/>
      <c r="B427" s="176"/>
      <c r="C427" s="280"/>
      <c r="D427" s="281"/>
      <c r="E427" s="282"/>
      <c r="F427" s="283"/>
      <c r="G427" s="284"/>
      <c r="H427" s="189"/>
      <c r="I427" s="189"/>
      <c r="J427" s="189"/>
      <c r="K427" s="189"/>
      <c r="L427" s="190"/>
      <c r="M427" s="208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ht="22.5" outlineLevel="1" x14ac:dyDescent="0.2">
      <c r="A428" s="205">
        <v>166</v>
      </c>
      <c r="B428" s="175" t="s">
        <v>483</v>
      </c>
      <c r="C428" s="199" t="s">
        <v>498</v>
      </c>
      <c r="D428" s="179" t="s">
        <v>196</v>
      </c>
      <c r="E428" s="183">
        <v>0.49349999999999999</v>
      </c>
      <c r="F428" s="188"/>
      <c r="G428" s="189">
        <f>ROUND(E428*F428,2)</f>
        <v>0</v>
      </c>
      <c r="H428" s="189">
        <v>1.04548</v>
      </c>
      <c r="I428" s="189">
        <f>ROUND(E428*H428,2)</f>
        <v>0.52</v>
      </c>
      <c r="J428" s="189">
        <v>0</v>
      </c>
      <c r="K428" s="189">
        <f>ROUND(E428*J428,2)</f>
        <v>0</v>
      </c>
      <c r="L428" s="190"/>
      <c r="M428" s="208" t="s">
        <v>171</v>
      </c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 t="s">
        <v>172</v>
      </c>
      <c r="AF428" s="165" t="s">
        <v>186</v>
      </c>
      <c r="AG428" s="165"/>
      <c r="AH428" s="165"/>
      <c r="AI428" s="165"/>
      <c r="AJ428" s="165"/>
      <c r="AK428" s="165"/>
      <c r="AL428" s="165"/>
      <c r="AM428" s="165">
        <v>21</v>
      </c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6"/>
      <c r="B429" s="176"/>
      <c r="C429" s="200" t="s">
        <v>499</v>
      </c>
      <c r="D429" s="180"/>
      <c r="E429" s="184">
        <v>0.49</v>
      </c>
      <c r="F429" s="189"/>
      <c r="G429" s="189"/>
      <c r="H429" s="189"/>
      <c r="I429" s="189"/>
      <c r="J429" s="189"/>
      <c r="K429" s="189"/>
      <c r="L429" s="190"/>
      <c r="M429" s="208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6"/>
      <c r="B430" s="176"/>
      <c r="C430" s="280"/>
      <c r="D430" s="281"/>
      <c r="E430" s="282"/>
      <c r="F430" s="283"/>
      <c r="G430" s="284"/>
      <c r="H430" s="189"/>
      <c r="I430" s="189"/>
      <c r="J430" s="189"/>
      <c r="K430" s="189"/>
      <c r="L430" s="190"/>
      <c r="M430" s="208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x14ac:dyDescent="0.2">
      <c r="A431" s="204" t="s">
        <v>162</v>
      </c>
      <c r="B431" s="174" t="s">
        <v>103</v>
      </c>
      <c r="C431" s="198" t="s">
        <v>104</v>
      </c>
      <c r="D431" s="178"/>
      <c r="E431" s="182"/>
      <c r="F431" s="290">
        <f>SUM(G432:G449)</f>
        <v>0</v>
      </c>
      <c r="G431" s="291"/>
      <c r="H431" s="186"/>
      <c r="I431" s="186">
        <f>SUM(I432:I449)</f>
        <v>10.11</v>
      </c>
      <c r="J431" s="186"/>
      <c r="K431" s="186">
        <f>SUM(K432:K449)</f>
        <v>0</v>
      </c>
      <c r="L431" s="187"/>
      <c r="M431" s="207"/>
      <c r="AE431" t="s">
        <v>163</v>
      </c>
    </row>
    <row r="432" spans="1:60" outlineLevel="1" x14ac:dyDescent="0.2">
      <c r="A432" s="205">
        <v>167</v>
      </c>
      <c r="B432" s="175" t="s">
        <v>500</v>
      </c>
      <c r="C432" s="199" t="s">
        <v>501</v>
      </c>
      <c r="D432" s="179" t="s">
        <v>357</v>
      </c>
      <c r="E432" s="183">
        <v>111.95</v>
      </c>
      <c r="F432" s="188"/>
      <c r="G432" s="189">
        <f>ROUND(E432*F432,2)</f>
        <v>0</v>
      </c>
      <c r="H432" s="189">
        <v>1.5E-3</v>
      </c>
      <c r="I432" s="189">
        <f>ROUND(E432*H432,2)</f>
        <v>0.17</v>
      </c>
      <c r="J432" s="189">
        <v>0</v>
      </c>
      <c r="K432" s="189">
        <f>ROUND(E432*J432,2)</f>
        <v>0</v>
      </c>
      <c r="L432" s="190"/>
      <c r="M432" s="208" t="s">
        <v>171</v>
      </c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 t="s">
        <v>172</v>
      </c>
      <c r="AF432" s="165" t="s">
        <v>425</v>
      </c>
      <c r="AG432" s="165"/>
      <c r="AH432" s="165"/>
      <c r="AI432" s="165"/>
      <c r="AJ432" s="165"/>
      <c r="AK432" s="165"/>
      <c r="AL432" s="165"/>
      <c r="AM432" s="165">
        <v>21</v>
      </c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</row>
    <row r="433" spans="1:60" outlineLevel="1" x14ac:dyDescent="0.2">
      <c r="A433" s="206"/>
      <c r="B433" s="176"/>
      <c r="C433" s="280"/>
      <c r="D433" s="281"/>
      <c r="E433" s="282"/>
      <c r="F433" s="283"/>
      <c r="G433" s="284"/>
      <c r="H433" s="189"/>
      <c r="I433" s="189"/>
      <c r="J433" s="189"/>
      <c r="K433" s="189"/>
      <c r="L433" s="190"/>
      <c r="M433" s="208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5">
        <v>168</v>
      </c>
      <c r="B434" s="175" t="s">
        <v>502</v>
      </c>
      <c r="C434" s="199" t="s">
        <v>503</v>
      </c>
      <c r="D434" s="179" t="s">
        <v>196</v>
      </c>
      <c r="E434" s="183">
        <v>10.0983</v>
      </c>
      <c r="F434" s="188"/>
      <c r="G434" s="189">
        <f>ROUND(E434*F434,2)</f>
        <v>0</v>
      </c>
      <c r="H434" s="189">
        <v>0</v>
      </c>
      <c r="I434" s="189">
        <f>ROUND(E434*H434,2)</f>
        <v>0</v>
      </c>
      <c r="J434" s="189">
        <v>0</v>
      </c>
      <c r="K434" s="189">
        <f>ROUND(E434*J434,2)</f>
        <v>0</v>
      </c>
      <c r="L434" s="190"/>
      <c r="M434" s="208" t="s">
        <v>171</v>
      </c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172</v>
      </c>
      <c r="AF434" s="165" t="s">
        <v>425</v>
      </c>
      <c r="AG434" s="165"/>
      <c r="AH434" s="165"/>
      <c r="AI434" s="165"/>
      <c r="AJ434" s="165"/>
      <c r="AK434" s="165"/>
      <c r="AL434" s="165"/>
      <c r="AM434" s="165">
        <v>21</v>
      </c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206"/>
      <c r="B435" s="176"/>
      <c r="C435" s="280"/>
      <c r="D435" s="281"/>
      <c r="E435" s="282"/>
      <c r="F435" s="283"/>
      <c r="G435" s="284"/>
      <c r="H435" s="189"/>
      <c r="I435" s="189"/>
      <c r="J435" s="189"/>
      <c r="K435" s="189"/>
      <c r="L435" s="190"/>
      <c r="M435" s="208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5">
        <v>169</v>
      </c>
      <c r="B436" s="175" t="s">
        <v>504</v>
      </c>
      <c r="C436" s="199" t="s">
        <v>505</v>
      </c>
      <c r="D436" s="179" t="s">
        <v>206</v>
      </c>
      <c r="E436" s="183">
        <v>149.13800000000001</v>
      </c>
      <c r="F436" s="188"/>
      <c r="G436" s="189">
        <f>ROUND(E436*F436,2)</f>
        <v>0</v>
      </c>
      <c r="H436" s="189">
        <v>2.2169999999999999E-2</v>
      </c>
      <c r="I436" s="189">
        <f>ROUND(E436*H436,2)</f>
        <v>3.31</v>
      </c>
      <c r="J436" s="189">
        <v>0</v>
      </c>
      <c r="K436" s="189">
        <f>ROUND(E436*J436,2)</f>
        <v>0</v>
      </c>
      <c r="L436" s="190"/>
      <c r="M436" s="208" t="s">
        <v>171</v>
      </c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 t="s">
        <v>172</v>
      </c>
      <c r="AF436" s="165" t="s">
        <v>431</v>
      </c>
      <c r="AG436" s="165"/>
      <c r="AH436" s="165"/>
      <c r="AI436" s="165"/>
      <c r="AJ436" s="165"/>
      <c r="AK436" s="165"/>
      <c r="AL436" s="165"/>
      <c r="AM436" s="165">
        <v>21</v>
      </c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206"/>
      <c r="B437" s="176"/>
      <c r="C437" s="200" t="s">
        <v>438</v>
      </c>
      <c r="D437" s="180"/>
      <c r="E437" s="184">
        <v>149.13999999999999</v>
      </c>
      <c r="F437" s="189"/>
      <c r="G437" s="189"/>
      <c r="H437" s="189"/>
      <c r="I437" s="189"/>
      <c r="J437" s="189"/>
      <c r="K437" s="189"/>
      <c r="L437" s="190"/>
      <c r="M437" s="208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6"/>
      <c r="B438" s="176"/>
      <c r="C438" s="280"/>
      <c r="D438" s="281"/>
      <c r="E438" s="282"/>
      <c r="F438" s="283"/>
      <c r="G438" s="284"/>
      <c r="H438" s="189"/>
      <c r="I438" s="189"/>
      <c r="J438" s="189"/>
      <c r="K438" s="189"/>
      <c r="L438" s="190"/>
      <c r="M438" s="208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205">
        <v>170</v>
      </c>
      <c r="B439" s="175" t="s">
        <v>500</v>
      </c>
      <c r="C439" s="199" t="s">
        <v>506</v>
      </c>
      <c r="D439" s="179" t="s">
        <v>357</v>
      </c>
      <c r="E439" s="183">
        <v>97.26</v>
      </c>
      <c r="F439" s="188"/>
      <c r="G439" s="189">
        <f>ROUND(E439*F439,2)</f>
        <v>0</v>
      </c>
      <c r="H439" s="189">
        <v>1.5E-3</v>
      </c>
      <c r="I439" s="189">
        <f>ROUND(E439*H439,2)</f>
        <v>0.15</v>
      </c>
      <c r="J439" s="189">
        <v>0</v>
      </c>
      <c r="K439" s="189">
        <f>ROUND(E439*J439,2)</f>
        <v>0</v>
      </c>
      <c r="L439" s="190"/>
      <c r="M439" s="208" t="s">
        <v>171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172</v>
      </c>
      <c r="AF439" s="165" t="s">
        <v>186</v>
      </c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6"/>
      <c r="B440" s="176"/>
      <c r="C440" s="280"/>
      <c r="D440" s="281"/>
      <c r="E440" s="282"/>
      <c r="F440" s="283"/>
      <c r="G440" s="284"/>
      <c r="H440" s="189"/>
      <c r="I440" s="189"/>
      <c r="J440" s="189"/>
      <c r="K440" s="189"/>
      <c r="L440" s="190"/>
      <c r="M440" s="208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205">
        <v>171</v>
      </c>
      <c r="B441" s="175" t="s">
        <v>504</v>
      </c>
      <c r="C441" s="199" t="s">
        <v>507</v>
      </c>
      <c r="D441" s="179" t="s">
        <v>206</v>
      </c>
      <c r="E441" s="183">
        <v>125.708</v>
      </c>
      <c r="F441" s="188"/>
      <c r="G441" s="189">
        <f>ROUND(E441*F441,2)</f>
        <v>0</v>
      </c>
      <c r="H441" s="189">
        <v>2.2169999999999999E-2</v>
      </c>
      <c r="I441" s="189">
        <f>ROUND(E441*H441,2)</f>
        <v>2.79</v>
      </c>
      <c r="J441" s="189">
        <v>0</v>
      </c>
      <c r="K441" s="189">
        <f>ROUND(E441*J441,2)</f>
        <v>0</v>
      </c>
      <c r="L441" s="190"/>
      <c r="M441" s="208" t="s">
        <v>171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172</v>
      </c>
      <c r="AF441" s="165" t="s">
        <v>186</v>
      </c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6"/>
      <c r="B442" s="176"/>
      <c r="C442" s="200" t="s">
        <v>508</v>
      </c>
      <c r="D442" s="180"/>
      <c r="E442" s="184">
        <v>125.71</v>
      </c>
      <c r="F442" s="189"/>
      <c r="G442" s="189"/>
      <c r="H442" s="189"/>
      <c r="I442" s="189"/>
      <c r="J442" s="189"/>
      <c r="K442" s="189"/>
      <c r="L442" s="190"/>
      <c r="M442" s="208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6"/>
      <c r="B443" s="176"/>
      <c r="C443" s="280"/>
      <c r="D443" s="281"/>
      <c r="E443" s="282"/>
      <c r="F443" s="283"/>
      <c r="G443" s="284"/>
      <c r="H443" s="189"/>
      <c r="I443" s="189"/>
      <c r="J443" s="189"/>
      <c r="K443" s="189"/>
      <c r="L443" s="190"/>
      <c r="M443" s="208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5">
        <v>172</v>
      </c>
      <c r="B444" s="175" t="s">
        <v>504</v>
      </c>
      <c r="C444" s="199" t="s">
        <v>509</v>
      </c>
      <c r="D444" s="179" t="s">
        <v>206</v>
      </c>
      <c r="E444" s="183">
        <v>39.182000000000002</v>
      </c>
      <c r="F444" s="188"/>
      <c r="G444" s="189">
        <f>ROUND(E444*F444,2)</f>
        <v>0</v>
      </c>
      <c r="H444" s="189">
        <v>2.2169999999999999E-2</v>
      </c>
      <c r="I444" s="189">
        <f>ROUND(E444*H444,2)</f>
        <v>0.87</v>
      </c>
      <c r="J444" s="189">
        <v>0</v>
      </c>
      <c r="K444" s="189">
        <f>ROUND(E444*J444,2)</f>
        <v>0</v>
      </c>
      <c r="L444" s="190"/>
      <c r="M444" s="208" t="s">
        <v>171</v>
      </c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172</v>
      </c>
      <c r="AF444" s="165" t="s">
        <v>186</v>
      </c>
      <c r="AG444" s="165"/>
      <c r="AH444" s="165"/>
      <c r="AI444" s="165"/>
      <c r="AJ444" s="165"/>
      <c r="AK444" s="165"/>
      <c r="AL444" s="165"/>
      <c r="AM444" s="165">
        <v>21</v>
      </c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6"/>
      <c r="B445" s="176"/>
      <c r="C445" s="200" t="s">
        <v>510</v>
      </c>
      <c r="D445" s="180"/>
      <c r="E445" s="184">
        <v>39.18</v>
      </c>
      <c r="F445" s="189"/>
      <c r="G445" s="189"/>
      <c r="H445" s="189"/>
      <c r="I445" s="189"/>
      <c r="J445" s="189"/>
      <c r="K445" s="189"/>
      <c r="L445" s="190"/>
      <c r="M445" s="208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6"/>
      <c r="B446" s="176"/>
      <c r="C446" s="280"/>
      <c r="D446" s="281"/>
      <c r="E446" s="282"/>
      <c r="F446" s="283"/>
      <c r="G446" s="284"/>
      <c r="H446" s="189"/>
      <c r="I446" s="189"/>
      <c r="J446" s="189"/>
      <c r="K446" s="189"/>
      <c r="L446" s="190"/>
      <c r="M446" s="208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5">
        <v>173</v>
      </c>
      <c r="B447" s="175" t="s">
        <v>504</v>
      </c>
      <c r="C447" s="199" t="s">
        <v>511</v>
      </c>
      <c r="D447" s="179" t="s">
        <v>206</v>
      </c>
      <c r="E447" s="183">
        <v>127.31399999999999</v>
      </c>
      <c r="F447" s="188"/>
      <c r="G447" s="189">
        <f>ROUND(E447*F447,2)</f>
        <v>0</v>
      </c>
      <c r="H447" s="189">
        <v>2.2169999999999999E-2</v>
      </c>
      <c r="I447" s="189">
        <f>ROUND(E447*H447,2)</f>
        <v>2.82</v>
      </c>
      <c r="J447" s="189">
        <v>0</v>
      </c>
      <c r="K447" s="189">
        <f>ROUND(E447*J447,2)</f>
        <v>0</v>
      </c>
      <c r="L447" s="190"/>
      <c r="M447" s="208" t="s">
        <v>171</v>
      </c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 t="s">
        <v>172</v>
      </c>
      <c r="AF447" s="165" t="s">
        <v>186</v>
      </c>
      <c r="AG447" s="165"/>
      <c r="AH447" s="165"/>
      <c r="AI447" s="165"/>
      <c r="AJ447" s="165"/>
      <c r="AK447" s="165"/>
      <c r="AL447" s="165"/>
      <c r="AM447" s="165">
        <v>21</v>
      </c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outlineLevel="1" x14ac:dyDescent="0.2">
      <c r="A448" s="206"/>
      <c r="B448" s="176"/>
      <c r="C448" s="200" t="s">
        <v>434</v>
      </c>
      <c r="D448" s="180"/>
      <c r="E448" s="184">
        <v>127.31</v>
      </c>
      <c r="F448" s="189"/>
      <c r="G448" s="189"/>
      <c r="H448" s="189"/>
      <c r="I448" s="189"/>
      <c r="J448" s="189"/>
      <c r="K448" s="189"/>
      <c r="L448" s="190"/>
      <c r="M448" s="208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</row>
    <row r="449" spans="1:60" outlineLevel="1" x14ac:dyDescent="0.2">
      <c r="A449" s="206"/>
      <c r="B449" s="176"/>
      <c r="C449" s="280"/>
      <c r="D449" s="281"/>
      <c r="E449" s="282"/>
      <c r="F449" s="283"/>
      <c r="G449" s="284"/>
      <c r="H449" s="189"/>
      <c r="I449" s="189"/>
      <c r="J449" s="189"/>
      <c r="K449" s="189"/>
      <c r="L449" s="190"/>
      <c r="M449" s="208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x14ac:dyDescent="0.2">
      <c r="A450" s="204" t="s">
        <v>162</v>
      </c>
      <c r="B450" s="174" t="s">
        <v>105</v>
      </c>
      <c r="C450" s="198" t="s">
        <v>106</v>
      </c>
      <c r="D450" s="178"/>
      <c r="E450" s="182"/>
      <c r="F450" s="290">
        <f>SUM(G451:G458)</f>
        <v>0</v>
      </c>
      <c r="G450" s="291"/>
      <c r="H450" s="186"/>
      <c r="I450" s="186">
        <f>SUM(I451:I458)</f>
        <v>0.73</v>
      </c>
      <c r="J450" s="186"/>
      <c r="K450" s="186">
        <f>SUM(K451:K458)</f>
        <v>0</v>
      </c>
      <c r="L450" s="187"/>
      <c r="M450" s="207"/>
      <c r="AE450" t="s">
        <v>163</v>
      </c>
    </row>
    <row r="451" spans="1:60" outlineLevel="1" x14ac:dyDescent="0.2">
      <c r="A451" s="205">
        <v>174</v>
      </c>
      <c r="B451" s="175" t="s">
        <v>512</v>
      </c>
      <c r="C451" s="199" t="s">
        <v>513</v>
      </c>
      <c r="D451" s="179" t="s">
        <v>196</v>
      </c>
      <c r="E451" s="183">
        <v>0.73560000000000003</v>
      </c>
      <c r="F451" s="188"/>
      <c r="G451" s="189">
        <f>ROUND(E451*F451,2)</f>
        <v>0</v>
      </c>
      <c r="H451" s="189">
        <v>0</v>
      </c>
      <c r="I451" s="189">
        <f>ROUND(E451*H451,2)</f>
        <v>0</v>
      </c>
      <c r="J451" s="189">
        <v>0</v>
      </c>
      <c r="K451" s="189">
        <f>ROUND(E451*J451,2)</f>
        <v>0</v>
      </c>
      <c r="L451" s="190"/>
      <c r="M451" s="208" t="s">
        <v>171</v>
      </c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 t="s">
        <v>172</v>
      </c>
      <c r="AF451" s="165" t="s">
        <v>425</v>
      </c>
      <c r="AG451" s="165"/>
      <c r="AH451" s="165"/>
      <c r="AI451" s="165"/>
      <c r="AJ451" s="165"/>
      <c r="AK451" s="165"/>
      <c r="AL451" s="165"/>
      <c r="AM451" s="165">
        <v>21</v>
      </c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6"/>
      <c r="B452" s="176"/>
      <c r="C452" s="280"/>
      <c r="D452" s="281"/>
      <c r="E452" s="282"/>
      <c r="F452" s="283"/>
      <c r="G452" s="284"/>
      <c r="H452" s="189"/>
      <c r="I452" s="189"/>
      <c r="J452" s="189"/>
      <c r="K452" s="189"/>
      <c r="L452" s="190"/>
      <c r="M452" s="208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205">
        <v>175</v>
      </c>
      <c r="B453" s="175" t="s">
        <v>514</v>
      </c>
      <c r="C453" s="199" t="s">
        <v>515</v>
      </c>
      <c r="D453" s="179" t="s">
        <v>206</v>
      </c>
      <c r="E453" s="183">
        <v>163.35</v>
      </c>
      <c r="F453" s="188"/>
      <c r="G453" s="189">
        <f>ROUND(E453*F453,2)</f>
        <v>0</v>
      </c>
      <c r="H453" s="189">
        <v>4.0000000000000001E-3</v>
      </c>
      <c r="I453" s="189">
        <f>ROUND(E453*H453,2)</f>
        <v>0.65</v>
      </c>
      <c r="J453" s="189">
        <v>0</v>
      </c>
      <c r="K453" s="189">
        <f>ROUND(E453*J453,2)</f>
        <v>0</v>
      </c>
      <c r="L453" s="190"/>
      <c r="M453" s="208" t="s">
        <v>171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172</v>
      </c>
      <c r="AF453" s="165" t="s">
        <v>431</v>
      </c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6"/>
      <c r="B454" s="176"/>
      <c r="C454" s="200" t="s">
        <v>516</v>
      </c>
      <c r="D454" s="180"/>
      <c r="E454" s="184">
        <v>163.35</v>
      </c>
      <c r="F454" s="189"/>
      <c r="G454" s="189"/>
      <c r="H454" s="189"/>
      <c r="I454" s="189"/>
      <c r="J454" s="189"/>
      <c r="K454" s="189"/>
      <c r="L454" s="190"/>
      <c r="M454" s="208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6"/>
      <c r="B455" s="176"/>
      <c r="C455" s="280"/>
      <c r="D455" s="281"/>
      <c r="E455" s="282"/>
      <c r="F455" s="283"/>
      <c r="G455" s="284"/>
      <c r="H455" s="189"/>
      <c r="I455" s="189"/>
      <c r="J455" s="189"/>
      <c r="K455" s="189"/>
      <c r="L455" s="190"/>
      <c r="M455" s="208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outlineLevel="1" x14ac:dyDescent="0.2">
      <c r="A456" s="205">
        <v>176</v>
      </c>
      <c r="B456" s="175" t="s">
        <v>517</v>
      </c>
      <c r="C456" s="199" t="s">
        <v>518</v>
      </c>
      <c r="D456" s="179" t="s">
        <v>206</v>
      </c>
      <c r="E456" s="183">
        <v>22.649000000000001</v>
      </c>
      <c r="F456" s="188"/>
      <c r="G456" s="189">
        <f>ROUND(E456*F456,2)</f>
        <v>0</v>
      </c>
      <c r="H456" s="189">
        <v>3.63E-3</v>
      </c>
      <c r="I456" s="189">
        <f>ROUND(E456*H456,2)</f>
        <v>0.08</v>
      </c>
      <c r="J456" s="189">
        <v>0</v>
      </c>
      <c r="K456" s="189">
        <f>ROUND(E456*J456,2)</f>
        <v>0</v>
      </c>
      <c r="L456" s="190"/>
      <c r="M456" s="208" t="s">
        <v>171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172</v>
      </c>
      <c r="AF456" s="165" t="s">
        <v>431</v>
      </c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6"/>
      <c r="B457" s="176"/>
      <c r="C457" s="200" t="s">
        <v>519</v>
      </c>
      <c r="D457" s="180"/>
      <c r="E457" s="184">
        <v>22.65</v>
      </c>
      <c r="F457" s="189"/>
      <c r="G457" s="189"/>
      <c r="H457" s="189"/>
      <c r="I457" s="189"/>
      <c r="J457" s="189"/>
      <c r="K457" s="189"/>
      <c r="L457" s="190"/>
      <c r="M457" s="208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6"/>
      <c r="B458" s="176"/>
      <c r="C458" s="280"/>
      <c r="D458" s="281"/>
      <c r="E458" s="282"/>
      <c r="F458" s="283"/>
      <c r="G458" s="284"/>
      <c r="H458" s="189"/>
      <c r="I458" s="189"/>
      <c r="J458" s="189"/>
      <c r="K458" s="189"/>
      <c r="L458" s="190"/>
      <c r="M458" s="208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x14ac:dyDescent="0.2">
      <c r="A459" s="204" t="s">
        <v>162</v>
      </c>
      <c r="B459" s="174" t="s">
        <v>107</v>
      </c>
      <c r="C459" s="198" t="s">
        <v>108</v>
      </c>
      <c r="D459" s="178"/>
      <c r="E459" s="182"/>
      <c r="F459" s="290">
        <f>SUM(G460:G481)</f>
        <v>0</v>
      </c>
      <c r="G459" s="291"/>
      <c r="H459" s="186"/>
      <c r="I459" s="186">
        <f>SUM(I460:I481)</f>
        <v>7.66</v>
      </c>
      <c r="J459" s="186"/>
      <c r="K459" s="186">
        <f>SUM(K460:K481)</f>
        <v>0</v>
      </c>
      <c r="L459" s="187"/>
      <c r="M459" s="207"/>
      <c r="AE459" t="s">
        <v>163</v>
      </c>
    </row>
    <row r="460" spans="1:60" outlineLevel="1" x14ac:dyDescent="0.2">
      <c r="A460" s="205">
        <v>177</v>
      </c>
      <c r="B460" s="175" t="s">
        <v>520</v>
      </c>
      <c r="C460" s="199" t="s">
        <v>521</v>
      </c>
      <c r="D460" s="179" t="s">
        <v>206</v>
      </c>
      <c r="E460" s="183">
        <v>135.58000000000001</v>
      </c>
      <c r="F460" s="188"/>
      <c r="G460" s="189">
        <f>ROUND(E460*F460,2)</f>
        <v>0</v>
      </c>
      <c r="H460" s="189">
        <v>2.1000000000000001E-4</v>
      </c>
      <c r="I460" s="189">
        <f>ROUND(E460*H460,2)</f>
        <v>0.03</v>
      </c>
      <c r="J460" s="189">
        <v>0</v>
      </c>
      <c r="K460" s="189">
        <f>ROUND(E460*J460,2)</f>
        <v>0</v>
      </c>
      <c r="L460" s="190"/>
      <c r="M460" s="208" t="s">
        <v>171</v>
      </c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 t="s">
        <v>172</v>
      </c>
      <c r="AF460" s="165" t="s">
        <v>425</v>
      </c>
      <c r="AG460" s="165"/>
      <c r="AH460" s="165"/>
      <c r="AI460" s="165"/>
      <c r="AJ460" s="165"/>
      <c r="AK460" s="165"/>
      <c r="AL460" s="165"/>
      <c r="AM460" s="165">
        <v>21</v>
      </c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6"/>
      <c r="B461" s="176"/>
      <c r="C461" s="280"/>
      <c r="D461" s="281"/>
      <c r="E461" s="282"/>
      <c r="F461" s="283"/>
      <c r="G461" s="284"/>
      <c r="H461" s="189"/>
      <c r="I461" s="189"/>
      <c r="J461" s="189"/>
      <c r="K461" s="189"/>
      <c r="L461" s="190"/>
      <c r="M461" s="208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5">
        <v>178</v>
      </c>
      <c r="B462" s="175" t="s">
        <v>522</v>
      </c>
      <c r="C462" s="199" t="s">
        <v>523</v>
      </c>
      <c r="D462" s="179" t="s">
        <v>357</v>
      </c>
      <c r="E462" s="183">
        <v>560</v>
      </c>
      <c r="F462" s="188"/>
      <c r="G462" s="189">
        <f>ROUND(E462*F462,2)</f>
        <v>0</v>
      </c>
      <c r="H462" s="189">
        <v>2.9999999999999997E-4</v>
      </c>
      <c r="I462" s="189">
        <f>ROUND(E462*H462,2)</f>
        <v>0.17</v>
      </c>
      <c r="J462" s="189">
        <v>0</v>
      </c>
      <c r="K462" s="189">
        <f>ROUND(E462*J462,2)</f>
        <v>0</v>
      </c>
      <c r="L462" s="190"/>
      <c r="M462" s="208" t="s">
        <v>171</v>
      </c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 t="s">
        <v>172</v>
      </c>
      <c r="AF462" s="165" t="s">
        <v>425</v>
      </c>
      <c r="AG462" s="165"/>
      <c r="AH462" s="165"/>
      <c r="AI462" s="165"/>
      <c r="AJ462" s="165"/>
      <c r="AK462" s="165"/>
      <c r="AL462" s="165"/>
      <c r="AM462" s="165">
        <v>21</v>
      </c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6"/>
      <c r="B463" s="176"/>
      <c r="C463" s="280"/>
      <c r="D463" s="281"/>
      <c r="E463" s="282"/>
      <c r="F463" s="283"/>
      <c r="G463" s="284"/>
      <c r="H463" s="189"/>
      <c r="I463" s="189"/>
      <c r="J463" s="189"/>
      <c r="K463" s="189"/>
      <c r="L463" s="190"/>
      <c r="M463" s="208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5">
        <v>179</v>
      </c>
      <c r="B464" s="175" t="s">
        <v>524</v>
      </c>
      <c r="C464" s="199" t="s">
        <v>525</v>
      </c>
      <c r="D464" s="179" t="s">
        <v>196</v>
      </c>
      <c r="E464" s="183">
        <v>7.6570999999999998</v>
      </c>
      <c r="F464" s="188"/>
      <c r="G464" s="189">
        <f>ROUND(E464*F464,2)</f>
        <v>0</v>
      </c>
      <c r="H464" s="189">
        <v>0</v>
      </c>
      <c r="I464" s="189">
        <f>ROUND(E464*H464,2)</f>
        <v>0</v>
      </c>
      <c r="J464" s="189">
        <v>0</v>
      </c>
      <c r="K464" s="189">
        <f>ROUND(E464*J464,2)</f>
        <v>0</v>
      </c>
      <c r="L464" s="190"/>
      <c r="M464" s="208" t="s">
        <v>171</v>
      </c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 t="s">
        <v>172</v>
      </c>
      <c r="AF464" s="165" t="s">
        <v>425</v>
      </c>
      <c r="AG464" s="165"/>
      <c r="AH464" s="165"/>
      <c r="AI464" s="165"/>
      <c r="AJ464" s="165"/>
      <c r="AK464" s="165"/>
      <c r="AL464" s="165"/>
      <c r="AM464" s="165">
        <v>21</v>
      </c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6"/>
      <c r="B465" s="176"/>
      <c r="C465" s="280"/>
      <c r="D465" s="281"/>
      <c r="E465" s="282"/>
      <c r="F465" s="283"/>
      <c r="G465" s="284"/>
      <c r="H465" s="189"/>
      <c r="I465" s="189"/>
      <c r="J465" s="189"/>
      <c r="K465" s="189"/>
      <c r="L465" s="190"/>
      <c r="M465" s="208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5">
        <v>180</v>
      </c>
      <c r="B466" s="175" t="s">
        <v>526</v>
      </c>
      <c r="C466" s="199" t="s">
        <v>527</v>
      </c>
      <c r="D466" s="179" t="s">
        <v>206</v>
      </c>
      <c r="E466" s="183">
        <v>248.68799999999999</v>
      </c>
      <c r="F466" s="188"/>
      <c r="G466" s="189">
        <f>ROUND(E466*F466,2)</f>
        <v>0</v>
      </c>
      <c r="H466" s="189">
        <v>1.7999999999999999E-2</v>
      </c>
      <c r="I466" s="189">
        <f>ROUND(E466*H466,2)</f>
        <v>4.4800000000000004</v>
      </c>
      <c r="J466" s="189">
        <v>0</v>
      </c>
      <c r="K466" s="189">
        <f>ROUND(E466*J466,2)</f>
        <v>0</v>
      </c>
      <c r="L466" s="190"/>
      <c r="M466" s="208" t="s">
        <v>171</v>
      </c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 t="s">
        <v>172</v>
      </c>
      <c r="AF466" s="165" t="s">
        <v>431</v>
      </c>
      <c r="AG466" s="165"/>
      <c r="AH466" s="165"/>
      <c r="AI466" s="165"/>
      <c r="AJ466" s="165"/>
      <c r="AK466" s="165"/>
      <c r="AL466" s="165"/>
      <c r="AM466" s="165">
        <v>21</v>
      </c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6"/>
      <c r="B467" s="176"/>
      <c r="C467" s="200" t="s">
        <v>528</v>
      </c>
      <c r="D467" s="180"/>
      <c r="E467" s="184">
        <v>248.69</v>
      </c>
      <c r="F467" s="189"/>
      <c r="G467" s="189"/>
      <c r="H467" s="189"/>
      <c r="I467" s="189"/>
      <c r="J467" s="189"/>
      <c r="K467" s="189"/>
      <c r="L467" s="190"/>
      <c r="M467" s="208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6"/>
      <c r="B468" s="176"/>
      <c r="C468" s="280"/>
      <c r="D468" s="281"/>
      <c r="E468" s="282"/>
      <c r="F468" s="283"/>
      <c r="G468" s="284"/>
      <c r="H468" s="189"/>
      <c r="I468" s="189"/>
      <c r="J468" s="189"/>
      <c r="K468" s="189"/>
      <c r="L468" s="190"/>
      <c r="M468" s="208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5">
        <v>181</v>
      </c>
      <c r="B469" s="175" t="s">
        <v>520</v>
      </c>
      <c r="C469" s="199" t="s">
        <v>529</v>
      </c>
      <c r="D469" s="179" t="s">
        <v>206</v>
      </c>
      <c r="E469" s="183">
        <v>35.619999999999997</v>
      </c>
      <c r="F469" s="188"/>
      <c r="G469" s="189">
        <f>ROUND(E469*F469,2)</f>
        <v>0</v>
      </c>
      <c r="H469" s="189">
        <v>2.1000000000000001E-4</v>
      </c>
      <c r="I469" s="189">
        <f>ROUND(E469*H469,2)</f>
        <v>0.01</v>
      </c>
      <c r="J469" s="189">
        <v>0</v>
      </c>
      <c r="K469" s="189">
        <f>ROUND(E469*J469,2)</f>
        <v>0</v>
      </c>
      <c r="L469" s="190"/>
      <c r="M469" s="208" t="s">
        <v>171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172</v>
      </c>
      <c r="AF469" s="165" t="s">
        <v>186</v>
      </c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6"/>
      <c r="B470" s="176"/>
      <c r="C470" s="280"/>
      <c r="D470" s="281"/>
      <c r="E470" s="282"/>
      <c r="F470" s="283"/>
      <c r="G470" s="284"/>
      <c r="H470" s="189"/>
      <c r="I470" s="189"/>
      <c r="J470" s="189"/>
      <c r="K470" s="189"/>
      <c r="L470" s="190"/>
      <c r="M470" s="208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5">
        <v>182</v>
      </c>
      <c r="B471" s="175" t="s">
        <v>520</v>
      </c>
      <c r="C471" s="199" t="s">
        <v>530</v>
      </c>
      <c r="D471" s="179" t="s">
        <v>206</v>
      </c>
      <c r="E471" s="183">
        <v>169.07</v>
      </c>
      <c r="F471" s="188"/>
      <c r="G471" s="189">
        <f>ROUND(E471*F471,2)</f>
        <v>0</v>
      </c>
      <c r="H471" s="189">
        <v>2.1000000000000001E-4</v>
      </c>
      <c r="I471" s="189">
        <f>ROUND(E471*H471,2)</f>
        <v>0.04</v>
      </c>
      <c r="J471" s="189">
        <v>0</v>
      </c>
      <c r="K471" s="189">
        <f>ROUND(E471*J471,2)</f>
        <v>0</v>
      </c>
      <c r="L471" s="190"/>
      <c r="M471" s="208" t="s">
        <v>171</v>
      </c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 t="s">
        <v>172</v>
      </c>
      <c r="AF471" s="165" t="s">
        <v>186</v>
      </c>
      <c r="AG471" s="165"/>
      <c r="AH471" s="165"/>
      <c r="AI471" s="165"/>
      <c r="AJ471" s="165"/>
      <c r="AK471" s="165"/>
      <c r="AL471" s="165"/>
      <c r="AM471" s="165">
        <v>21</v>
      </c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6"/>
      <c r="B472" s="176"/>
      <c r="C472" s="280"/>
      <c r="D472" s="281"/>
      <c r="E472" s="282"/>
      <c r="F472" s="283"/>
      <c r="G472" s="284"/>
      <c r="H472" s="189"/>
      <c r="I472" s="189"/>
      <c r="J472" s="189"/>
      <c r="K472" s="189"/>
      <c r="L472" s="190"/>
      <c r="M472" s="208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5">
        <v>183</v>
      </c>
      <c r="B473" s="175" t="s">
        <v>520</v>
      </c>
      <c r="C473" s="199" t="s">
        <v>531</v>
      </c>
      <c r="D473" s="179" t="s">
        <v>206</v>
      </c>
      <c r="E473" s="183">
        <v>115.74</v>
      </c>
      <c r="F473" s="188"/>
      <c r="G473" s="189">
        <f>ROUND(E473*F473,2)</f>
        <v>0</v>
      </c>
      <c r="H473" s="189">
        <v>2.1000000000000001E-4</v>
      </c>
      <c r="I473" s="189">
        <f>ROUND(E473*H473,2)</f>
        <v>0.02</v>
      </c>
      <c r="J473" s="189">
        <v>0</v>
      </c>
      <c r="K473" s="189">
        <f>ROUND(E473*J473,2)</f>
        <v>0</v>
      </c>
      <c r="L473" s="190"/>
      <c r="M473" s="208" t="s">
        <v>171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172</v>
      </c>
      <c r="AF473" s="165" t="s">
        <v>186</v>
      </c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6"/>
      <c r="B474" s="176"/>
      <c r="C474" s="280"/>
      <c r="D474" s="281"/>
      <c r="E474" s="282"/>
      <c r="F474" s="283"/>
      <c r="G474" s="284"/>
      <c r="H474" s="189"/>
      <c r="I474" s="189"/>
      <c r="J474" s="189"/>
      <c r="K474" s="189"/>
      <c r="L474" s="190"/>
      <c r="M474" s="208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5">
        <v>184</v>
      </c>
      <c r="B475" s="175" t="s">
        <v>520</v>
      </c>
      <c r="C475" s="199" t="s">
        <v>532</v>
      </c>
      <c r="D475" s="179" t="s">
        <v>206</v>
      </c>
      <c r="E475" s="183">
        <v>114.28</v>
      </c>
      <c r="F475" s="188"/>
      <c r="G475" s="189">
        <f>ROUND(E475*F475,2)</f>
        <v>0</v>
      </c>
      <c r="H475" s="189">
        <v>2.1000000000000001E-4</v>
      </c>
      <c r="I475" s="189">
        <f>ROUND(E475*H475,2)</f>
        <v>0.02</v>
      </c>
      <c r="J475" s="189">
        <v>0</v>
      </c>
      <c r="K475" s="189">
        <f>ROUND(E475*J475,2)</f>
        <v>0</v>
      </c>
      <c r="L475" s="190"/>
      <c r="M475" s="208" t="s">
        <v>171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172</v>
      </c>
      <c r="AF475" s="165" t="s">
        <v>186</v>
      </c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6"/>
      <c r="B476" s="176"/>
      <c r="C476" s="280"/>
      <c r="D476" s="281"/>
      <c r="E476" s="282"/>
      <c r="F476" s="283"/>
      <c r="G476" s="284"/>
      <c r="H476" s="189"/>
      <c r="I476" s="189"/>
      <c r="J476" s="189"/>
      <c r="K476" s="189"/>
      <c r="L476" s="190"/>
      <c r="M476" s="208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5">
        <v>185</v>
      </c>
      <c r="B477" s="175" t="s">
        <v>526</v>
      </c>
      <c r="C477" s="199" t="s">
        <v>533</v>
      </c>
      <c r="D477" s="179" t="s">
        <v>206</v>
      </c>
      <c r="E477" s="183">
        <v>156.05699999999999</v>
      </c>
      <c r="F477" s="188"/>
      <c r="G477" s="189">
        <f>ROUND(E477*F477,2)</f>
        <v>0</v>
      </c>
      <c r="H477" s="189">
        <v>1.7999999999999999E-2</v>
      </c>
      <c r="I477" s="189">
        <f>ROUND(E477*H477,2)</f>
        <v>2.81</v>
      </c>
      <c r="J477" s="189">
        <v>0</v>
      </c>
      <c r="K477" s="189">
        <f>ROUND(E477*J477,2)</f>
        <v>0</v>
      </c>
      <c r="L477" s="190"/>
      <c r="M477" s="208" t="s">
        <v>171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172</v>
      </c>
      <c r="AF477" s="165" t="s">
        <v>186</v>
      </c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6"/>
      <c r="B478" s="176"/>
      <c r="C478" s="200" t="s">
        <v>534</v>
      </c>
      <c r="D478" s="180"/>
      <c r="E478" s="184">
        <v>156.06</v>
      </c>
      <c r="F478" s="189"/>
      <c r="G478" s="189"/>
      <c r="H478" s="189"/>
      <c r="I478" s="189"/>
      <c r="J478" s="189"/>
      <c r="K478" s="189"/>
      <c r="L478" s="190"/>
      <c r="M478" s="208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6"/>
      <c r="B479" s="176"/>
      <c r="C479" s="280"/>
      <c r="D479" s="281"/>
      <c r="E479" s="282"/>
      <c r="F479" s="283"/>
      <c r="G479" s="284"/>
      <c r="H479" s="189"/>
      <c r="I479" s="189"/>
      <c r="J479" s="189"/>
      <c r="K479" s="189"/>
      <c r="L479" s="190"/>
      <c r="M479" s="208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5">
        <v>186</v>
      </c>
      <c r="B480" s="175" t="s">
        <v>522</v>
      </c>
      <c r="C480" s="199" t="s">
        <v>535</v>
      </c>
      <c r="D480" s="179" t="s">
        <v>357</v>
      </c>
      <c r="E480" s="183">
        <v>280</v>
      </c>
      <c r="F480" s="188"/>
      <c r="G480" s="189">
        <f>ROUND(E480*F480,2)</f>
        <v>0</v>
      </c>
      <c r="H480" s="189">
        <v>2.9999999999999997E-4</v>
      </c>
      <c r="I480" s="189">
        <f>ROUND(E480*H480,2)</f>
        <v>0.08</v>
      </c>
      <c r="J480" s="189">
        <v>0</v>
      </c>
      <c r="K480" s="189">
        <f>ROUND(E480*J480,2)</f>
        <v>0</v>
      </c>
      <c r="L480" s="190"/>
      <c r="M480" s="208" t="s">
        <v>171</v>
      </c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 t="s">
        <v>172</v>
      </c>
      <c r="AF480" s="165" t="s">
        <v>186</v>
      </c>
      <c r="AG480" s="165"/>
      <c r="AH480" s="165"/>
      <c r="AI480" s="165"/>
      <c r="AJ480" s="165"/>
      <c r="AK480" s="165"/>
      <c r="AL480" s="165"/>
      <c r="AM480" s="165">
        <v>21</v>
      </c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6"/>
      <c r="B481" s="176"/>
      <c r="C481" s="280"/>
      <c r="D481" s="281"/>
      <c r="E481" s="282"/>
      <c r="F481" s="283"/>
      <c r="G481" s="284"/>
      <c r="H481" s="189"/>
      <c r="I481" s="189"/>
      <c r="J481" s="189"/>
      <c r="K481" s="189"/>
      <c r="L481" s="190"/>
      <c r="M481" s="208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x14ac:dyDescent="0.2">
      <c r="A482" s="204" t="s">
        <v>162</v>
      </c>
      <c r="B482" s="174" t="s">
        <v>109</v>
      </c>
      <c r="C482" s="198" t="s">
        <v>110</v>
      </c>
      <c r="D482" s="178"/>
      <c r="E482" s="182"/>
      <c r="F482" s="290">
        <f>SUM(G483:G486)</f>
        <v>0</v>
      </c>
      <c r="G482" s="291"/>
      <c r="H482" s="186"/>
      <c r="I482" s="186">
        <f>SUM(I483:I486)</f>
        <v>0.06</v>
      </c>
      <c r="J482" s="186"/>
      <c r="K482" s="186">
        <f>SUM(K483:K486)</f>
        <v>0</v>
      </c>
      <c r="L482" s="187"/>
      <c r="M482" s="207"/>
      <c r="AE482" t="s">
        <v>163</v>
      </c>
    </row>
    <row r="483" spans="1:60" outlineLevel="1" x14ac:dyDescent="0.2">
      <c r="A483" s="205">
        <v>187</v>
      </c>
      <c r="B483" s="175" t="s">
        <v>536</v>
      </c>
      <c r="C483" s="199" t="s">
        <v>537</v>
      </c>
      <c r="D483" s="179" t="s">
        <v>206</v>
      </c>
      <c r="E483" s="183">
        <v>94.72</v>
      </c>
      <c r="F483" s="188"/>
      <c r="G483" s="189">
        <f>ROUND(E483*F483,2)</f>
        <v>0</v>
      </c>
      <c r="H483" s="189">
        <v>6.0999999999999997E-4</v>
      </c>
      <c r="I483" s="189">
        <f>ROUND(E483*H483,2)</f>
        <v>0.06</v>
      </c>
      <c r="J483" s="189">
        <v>0</v>
      </c>
      <c r="K483" s="189">
        <f>ROUND(E483*J483,2)</f>
        <v>0</v>
      </c>
      <c r="L483" s="190"/>
      <c r="M483" s="208" t="s">
        <v>171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172</v>
      </c>
      <c r="AF483" s="165" t="s">
        <v>425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6"/>
      <c r="B484" s="176"/>
      <c r="C484" s="280"/>
      <c r="D484" s="281"/>
      <c r="E484" s="282"/>
      <c r="F484" s="283"/>
      <c r="G484" s="284"/>
      <c r="H484" s="189"/>
      <c r="I484" s="189"/>
      <c r="J484" s="189"/>
      <c r="K484" s="189"/>
      <c r="L484" s="190"/>
      <c r="M484" s="208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5">
        <v>188</v>
      </c>
      <c r="B485" s="175" t="s">
        <v>538</v>
      </c>
      <c r="C485" s="199" t="s">
        <v>539</v>
      </c>
      <c r="D485" s="179" t="s">
        <v>196</v>
      </c>
      <c r="E485" s="183">
        <v>5.7799999999999997E-2</v>
      </c>
      <c r="F485" s="188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8" t="s">
        <v>171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172</v>
      </c>
      <c r="AF485" s="165" t="s">
        <v>425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6"/>
      <c r="B486" s="176"/>
      <c r="C486" s="280"/>
      <c r="D486" s="281"/>
      <c r="E486" s="282"/>
      <c r="F486" s="283"/>
      <c r="G486" s="284"/>
      <c r="H486" s="189"/>
      <c r="I486" s="189"/>
      <c r="J486" s="189"/>
      <c r="K486" s="189"/>
      <c r="L486" s="190"/>
      <c r="M486" s="208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x14ac:dyDescent="0.2">
      <c r="A487" s="204" t="s">
        <v>162</v>
      </c>
      <c r="B487" s="174" t="s">
        <v>111</v>
      </c>
      <c r="C487" s="198" t="s">
        <v>112</v>
      </c>
      <c r="D487" s="178"/>
      <c r="E487" s="182"/>
      <c r="F487" s="290">
        <f>SUM(G488:G493)</f>
        <v>0</v>
      </c>
      <c r="G487" s="291"/>
      <c r="H487" s="186"/>
      <c r="I487" s="186">
        <f>SUM(I488:I493)</f>
        <v>2.0099999999999998</v>
      </c>
      <c r="J487" s="186"/>
      <c r="K487" s="186">
        <f>SUM(K488:K493)</f>
        <v>0</v>
      </c>
      <c r="L487" s="187"/>
      <c r="M487" s="207"/>
      <c r="AE487" t="s">
        <v>163</v>
      </c>
    </row>
    <row r="488" spans="1:60" ht="22.5" outlineLevel="1" x14ac:dyDescent="0.2">
      <c r="A488" s="205">
        <v>189</v>
      </c>
      <c r="B488" s="175" t="s">
        <v>540</v>
      </c>
      <c r="C488" s="199" t="s">
        <v>541</v>
      </c>
      <c r="D488" s="179" t="s">
        <v>206</v>
      </c>
      <c r="E488" s="183">
        <v>888.71</v>
      </c>
      <c r="F488" s="188"/>
      <c r="G488" s="189">
        <f>ROUND(E488*F488,2)</f>
        <v>0</v>
      </c>
      <c r="H488" s="189">
        <v>3.2000000000000003E-4</v>
      </c>
      <c r="I488" s="189">
        <f>ROUND(E488*H488,2)</f>
        <v>0.28000000000000003</v>
      </c>
      <c r="J488" s="189">
        <v>0</v>
      </c>
      <c r="K488" s="189">
        <f>ROUND(E488*J488,2)</f>
        <v>0</v>
      </c>
      <c r="L488" s="190"/>
      <c r="M488" s="208" t="s">
        <v>171</v>
      </c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 t="s">
        <v>172</v>
      </c>
      <c r="AF488" s="165" t="s">
        <v>425</v>
      </c>
      <c r="AG488" s="165"/>
      <c r="AH488" s="165"/>
      <c r="AI488" s="165"/>
      <c r="AJ488" s="165"/>
      <c r="AK488" s="165"/>
      <c r="AL488" s="165"/>
      <c r="AM488" s="165">
        <v>21</v>
      </c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6"/>
      <c r="B489" s="176"/>
      <c r="C489" s="280"/>
      <c r="D489" s="281"/>
      <c r="E489" s="282"/>
      <c r="F489" s="283"/>
      <c r="G489" s="284"/>
      <c r="H489" s="189"/>
      <c r="I489" s="189"/>
      <c r="J489" s="189"/>
      <c r="K489" s="189"/>
      <c r="L489" s="190"/>
      <c r="M489" s="208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5">
        <v>190</v>
      </c>
      <c r="B490" s="175" t="s">
        <v>542</v>
      </c>
      <c r="C490" s="199" t="s">
        <v>543</v>
      </c>
      <c r="D490" s="179" t="s">
        <v>206</v>
      </c>
      <c r="E490" s="183">
        <v>2655.15</v>
      </c>
      <c r="F490" s="188"/>
      <c r="G490" s="189">
        <f>ROUND(E490*F490,2)</f>
        <v>0</v>
      </c>
      <c r="H490" s="189">
        <v>6.4999999999999997E-4</v>
      </c>
      <c r="I490" s="189">
        <f>ROUND(E490*H490,2)</f>
        <v>1.73</v>
      </c>
      <c r="J490" s="189">
        <v>0</v>
      </c>
      <c r="K490" s="189">
        <f>ROUND(E490*J490,2)</f>
        <v>0</v>
      </c>
      <c r="L490" s="190"/>
      <c r="M490" s="208" t="s">
        <v>171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172</v>
      </c>
      <c r="AF490" s="165" t="s">
        <v>431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6"/>
      <c r="B491" s="176"/>
      <c r="C491" s="280"/>
      <c r="D491" s="281"/>
      <c r="E491" s="282"/>
      <c r="F491" s="283"/>
      <c r="G491" s="284"/>
      <c r="H491" s="189"/>
      <c r="I491" s="189"/>
      <c r="J491" s="189"/>
      <c r="K491" s="189"/>
      <c r="L491" s="190"/>
      <c r="M491" s="208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5">
        <v>191</v>
      </c>
      <c r="B492" s="175" t="s">
        <v>538</v>
      </c>
      <c r="C492" s="199" t="s">
        <v>544</v>
      </c>
      <c r="D492" s="179" t="s">
        <v>196</v>
      </c>
      <c r="E492" s="183">
        <v>2.0102000000000002</v>
      </c>
      <c r="F492" s="188"/>
      <c r="G492" s="189">
        <f>ROUND(E492*F492,2)</f>
        <v>0</v>
      </c>
      <c r="H492" s="189">
        <v>0</v>
      </c>
      <c r="I492" s="189">
        <f>ROUND(E492*H492,2)</f>
        <v>0</v>
      </c>
      <c r="J492" s="189">
        <v>0</v>
      </c>
      <c r="K492" s="189">
        <f>ROUND(E492*J492,2)</f>
        <v>0</v>
      </c>
      <c r="L492" s="190"/>
      <c r="M492" s="208" t="s">
        <v>171</v>
      </c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 t="s">
        <v>172</v>
      </c>
      <c r="AF492" s="165" t="s">
        <v>186</v>
      </c>
      <c r="AG492" s="165"/>
      <c r="AH492" s="165"/>
      <c r="AI492" s="165"/>
      <c r="AJ492" s="165"/>
      <c r="AK492" s="165"/>
      <c r="AL492" s="165"/>
      <c r="AM492" s="165">
        <v>21</v>
      </c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6"/>
      <c r="B493" s="176"/>
      <c r="C493" s="280"/>
      <c r="D493" s="281"/>
      <c r="E493" s="282"/>
      <c r="F493" s="283"/>
      <c r="G493" s="284"/>
      <c r="H493" s="189"/>
      <c r="I493" s="189"/>
      <c r="J493" s="189"/>
      <c r="K493" s="189"/>
      <c r="L493" s="190"/>
      <c r="M493" s="208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x14ac:dyDescent="0.2">
      <c r="A494" s="204" t="s">
        <v>162</v>
      </c>
      <c r="B494" s="174" t="s">
        <v>115</v>
      </c>
      <c r="C494" s="198" t="s">
        <v>116</v>
      </c>
      <c r="D494" s="178"/>
      <c r="E494" s="182"/>
      <c r="F494" s="290">
        <f>SUM(G495:G498)</f>
        <v>0</v>
      </c>
      <c r="G494" s="291"/>
      <c r="H494" s="186"/>
      <c r="I494" s="186">
        <f>SUM(I495:I498)</f>
        <v>0</v>
      </c>
      <c r="J494" s="186"/>
      <c r="K494" s="186">
        <f>SUM(K495:K498)</f>
        <v>0</v>
      </c>
      <c r="L494" s="187"/>
      <c r="M494" s="207"/>
      <c r="AE494" t="s">
        <v>163</v>
      </c>
    </row>
    <row r="495" spans="1:60" outlineLevel="1" x14ac:dyDescent="0.2">
      <c r="A495" s="205">
        <v>192</v>
      </c>
      <c r="B495" s="175" t="s">
        <v>545</v>
      </c>
      <c r="C495" s="199" t="s">
        <v>546</v>
      </c>
      <c r="D495" s="179" t="s">
        <v>465</v>
      </c>
      <c r="E495" s="183">
        <v>1</v>
      </c>
      <c r="F495" s="188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/>
      <c r="M495" s="208" t="s">
        <v>171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172</v>
      </c>
      <c r="AF495" s="165" t="s">
        <v>547</v>
      </c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6"/>
      <c r="B496" s="176"/>
      <c r="C496" s="280"/>
      <c r="D496" s="281"/>
      <c r="E496" s="282"/>
      <c r="F496" s="283"/>
      <c r="G496" s="284"/>
      <c r="H496" s="189"/>
      <c r="I496" s="189"/>
      <c r="J496" s="189"/>
      <c r="K496" s="189"/>
      <c r="L496" s="190"/>
      <c r="M496" s="208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outlineLevel="1" x14ac:dyDescent="0.2">
      <c r="A497" s="205">
        <v>193</v>
      </c>
      <c r="B497" s="175" t="s">
        <v>548</v>
      </c>
      <c r="C497" s="199" t="s">
        <v>549</v>
      </c>
      <c r="D497" s="179" t="s">
        <v>465</v>
      </c>
      <c r="E497" s="183">
        <v>1</v>
      </c>
      <c r="F497" s="188"/>
      <c r="G497" s="189">
        <f>ROUND(E497*F497,2)</f>
        <v>0</v>
      </c>
      <c r="H497" s="189">
        <v>0</v>
      </c>
      <c r="I497" s="189">
        <f>ROUND(E497*H497,2)</f>
        <v>0</v>
      </c>
      <c r="J497" s="189">
        <v>0</v>
      </c>
      <c r="K497" s="189">
        <f>ROUND(E497*J497,2)</f>
        <v>0</v>
      </c>
      <c r="L497" s="190"/>
      <c r="M497" s="208" t="s">
        <v>171</v>
      </c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 t="s">
        <v>172</v>
      </c>
      <c r="AF497" s="165" t="s">
        <v>547</v>
      </c>
      <c r="AG497" s="165"/>
      <c r="AH497" s="165"/>
      <c r="AI497" s="165"/>
      <c r="AJ497" s="165"/>
      <c r="AK497" s="165"/>
      <c r="AL497" s="165"/>
      <c r="AM497" s="165">
        <v>21</v>
      </c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</row>
    <row r="498" spans="1:60" outlineLevel="1" x14ac:dyDescent="0.2">
      <c r="A498" s="206"/>
      <c r="B498" s="176"/>
      <c r="C498" s="280"/>
      <c r="D498" s="281"/>
      <c r="E498" s="282"/>
      <c r="F498" s="283"/>
      <c r="G498" s="284"/>
      <c r="H498" s="189"/>
      <c r="I498" s="189"/>
      <c r="J498" s="189"/>
      <c r="K498" s="189"/>
      <c r="L498" s="190"/>
      <c r="M498" s="208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x14ac:dyDescent="0.2">
      <c r="A499" s="204" t="s">
        <v>162</v>
      </c>
      <c r="B499" s="174" t="s">
        <v>117</v>
      </c>
      <c r="C499" s="198" t="s">
        <v>118</v>
      </c>
      <c r="D499" s="178"/>
      <c r="E499" s="182"/>
      <c r="F499" s="290">
        <f>SUM(G500:G501)</f>
        <v>0</v>
      </c>
      <c r="G499" s="291"/>
      <c r="H499" s="186"/>
      <c r="I499" s="186">
        <f>SUM(I500:I501)</f>
        <v>0</v>
      </c>
      <c r="J499" s="186"/>
      <c r="K499" s="186">
        <f>SUM(K500:K501)</f>
        <v>0</v>
      </c>
      <c r="L499" s="187"/>
      <c r="M499" s="207"/>
      <c r="AE499" t="s">
        <v>163</v>
      </c>
    </row>
    <row r="500" spans="1:60" outlineLevel="1" x14ac:dyDescent="0.2">
      <c r="A500" s="205">
        <v>194</v>
      </c>
      <c r="B500" s="175" t="s">
        <v>550</v>
      </c>
      <c r="C500" s="199" t="s">
        <v>551</v>
      </c>
      <c r="D500" s="179" t="s">
        <v>465</v>
      </c>
      <c r="E500" s="183">
        <v>1</v>
      </c>
      <c r="F500" s="188"/>
      <c r="G500" s="189">
        <f>ROUND(E500*F500,2)</f>
        <v>0</v>
      </c>
      <c r="H500" s="189">
        <v>0</v>
      </c>
      <c r="I500" s="189">
        <f>ROUND(E500*H500,2)</f>
        <v>0</v>
      </c>
      <c r="J500" s="189">
        <v>0</v>
      </c>
      <c r="K500" s="189">
        <f>ROUND(E500*J500,2)</f>
        <v>0</v>
      </c>
      <c r="L500" s="190"/>
      <c r="M500" s="208" t="s">
        <v>171</v>
      </c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 t="s">
        <v>172</v>
      </c>
      <c r="AF500" s="165" t="s">
        <v>547</v>
      </c>
      <c r="AG500" s="165"/>
      <c r="AH500" s="165"/>
      <c r="AI500" s="165"/>
      <c r="AJ500" s="165"/>
      <c r="AK500" s="165"/>
      <c r="AL500" s="165"/>
      <c r="AM500" s="165">
        <v>21</v>
      </c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6"/>
      <c r="B501" s="176"/>
      <c r="C501" s="280"/>
      <c r="D501" s="281"/>
      <c r="E501" s="282"/>
      <c r="F501" s="283"/>
      <c r="G501" s="284"/>
      <c r="H501" s="189"/>
      <c r="I501" s="189"/>
      <c r="J501" s="189"/>
      <c r="K501" s="189"/>
      <c r="L501" s="190"/>
      <c r="M501" s="208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x14ac:dyDescent="0.2">
      <c r="A502" s="204" t="s">
        <v>162</v>
      </c>
      <c r="B502" s="174" t="s">
        <v>119</v>
      </c>
      <c r="C502" s="198" t="s">
        <v>120</v>
      </c>
      <c r="D502" s="178"/>
      <c r="E502" s="182"/>
      <c r="F502" s="290">
        <f>SUM(G503:G504)</f>
        <v>0</v>
      </c>
      <c r="G502" s="291"/>
      <c r="H502" s="186"/>
      <c r="I502" s="186">
        <f>SUM(I503:I504)</f>
        <v>0</v>
      </c>
      <c r="J502" s="186"/>
      <c r="K502" s="186">
        <f>SUM(K503:K504)</f>
        <v>0</v>
      </c>
      <c r="L502" s="187"/>
      <c r="M502" s="207"/>
      <c r="AE502" t="s">
        <v>163</v>
      </c>
    </row>
    <row r="503" spans="1:60" outlineLevel="1" x14ac:dyDescent="0.2">
      <c r="A503" s="205">
        <v>195</v>
      </c>
      <c r="B503" s="175" t="s">
        <v>552</v>
      </c>
      <c r="C503" s="199" t="s">
        <v>553</v>
      </c>
      <c r="D503" s="179" t="s">
        <v>465</v>
      </c>
      <c r="E503" s="183">
        <v>1</v>
      </c>
      <c r="F503" s="188"/>
      <c r="G503" s="189">
        <f>ROUND(E503*F503,2)</f>
        <v>0</v>
      </c>
      <c r="H503" s="189">
        <v>0</v>
      </c>
      <c r="I503" s="189">
        <f>ROUND(E503*H503,2)</f>
        <v>0</v>
      </c>
      <c r="J503" s="189">
        <v>0</v>
      </c>
      <c r="K503" s="189">
        <f>ROUND(E503*J503,2)</f>
        <v>0</v>
      </c>
      <c r="L503" s="190"/>
      <c r="M503" s="208" t="s">
        <v>171</v>
      </c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 t="s">
        <v>172</v>
      </c>
      <c r="AF503" s="165" t="s">
        <v>547</v>
      </c>
      <c r="AG503" s="165"/>
      <c r="AH503" s="165"/>
      <c r="AI503" s="165"/>
      <c r="AJ503" s="165"/>
      <c r="AK503" s="165"/>
      <c r="AL503" s="165"/>
      <c r="AM503" s="165">
        <v>21</v>
      </c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6"/>
      <c r="B504" s="176"/>
      <c r="C504" s="280"/>
      <c r="D504" s="281"/>
      <c r="E504" s="282"/>
      <c r="F504" s="283"/>
      <c r="G504" s="284"/>
      <c r="H504" s="189"/>
      <c r="I504" s="189"/>
      <c r="J504" s="189"/>
      <c r="K504" s="189"/>
      <c r="L504" s="190"/>
      <c r="M504" s="208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x14ac:dyDescent="0.2">
      <c r="A505" s="204" t="s">
        <v>162</v>
      </c>
      <c r="B505" s="174" t="s">
        <v>121</v>
      </c>
      <c r="C505" s="198" t="s">
        <v>122</v>
      </c>
      <c r="D505" s="178"/>
      <c r="E505" s="182"/>
      <c r="F505" s="290">
        <f>SUM(G506:G519)</f>
        <v>0</v>
      </c>
      <c r="G505" s="291"/>
      <c r="H505" s="186"/>
      <c r="I505" s="186">
        <f>SUM(I506:I519)</f>
        <v>0</v>
      </c>
      <c r="J505" s="186"/>
      <c r="K505" s="186">
        <f>SUM(K506:K519)</f>
        <v>0</v>
      </c>
      <c r="L505" s="187"/>
      <c r="M505" s="207"/>
      <c r="AE505" t="s">
        <v>163</v>
      </c>
    </row>
    <row r="506" spans="1:60" outlineLevel="1" x14ac:dyDescent="0.2">
      <c r="A506" s="205">
        <v>196</v>
      </c>
      <c r="B506" s="175" t="s">
        <v>554</v>
      </c>
      <c r="C506" s="199" t="s">
        <v>555</v>
      </c>
      <c r="D506" s="179" t="s">
        <v>556</v>
      </c>
      <c r="E506" s="183">
        <v>1</v>
      </c>
      <c r="F506" s="188"/>
      <c r="G506" s="189">
        <f>ROUND(E506*F506,2)</f>
        <v>0</v>
      </c>
      <c r="H506" s="189">
        <v>0</v>
      </c>
      <c r="I506" s="189">
        <f>ROUND(E506*H506,2)</f>
        <v>0</v>
      </c>
      <c r="J506" s="189">
        <v>0</v>
      </c>
      <c r="K506" s="189">
        <f>ROUND(E506*J506,2)</f>
        <v>0</v>
      </c>
      <c r="L506" s="190"/>
      <c r="M506" s="208" t="s">
        <v>171</v>
      </c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 t="s">
        <v>172</v>
      </c>
      <c r="AF506" s="165" t="s">
        <v>557</v>
      </c>
      <c r="AG506" s="165"/>
      <c r="AH506" s="165"/>
      <c r="AI506" s="165"/>
      <c r="AJ506" s="165"/>
      <c r="AK506" s="165"/>
      <c r="AL506" s="165"/>
      <c r="AM506" s="165">
        <v>21</v>
      </c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6"/>
      <c r="B507" s="176"/>
      <c r="C507" s="280"/>
      <c r="D507" s="281"/>
      <c r="E507" s="282"/>
      <c r="F507" s="283"/>
      <c r="G507" s="284"/>
      <c r="H507" s="189"/>
      <c r="I507" s="189"/>
      <c r="J507" s="189"/>
      <c r="K507" s="189"/>
      <c r="L507" s="190"/>
      <c r="M507" s="208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5">
        <v>197</v>
      </c>
      <c r="B508" s="175" t="s">
        <v>558</v>
      </c>
      <c r="C508" s="199" t="s">
        <v>559</v>
      </c>
      <c r="D508" s="179" t="s">
        <v>556</v>
      </c>
      <c r="E508" s="183">
        <v>1</v>
      </c>
      <c r="F508" s="188"/>
      <c r="G508" s="189">
        <f>ROUND(E508*F508,2)</f>
        <v>0</v>
      </c>
      <c r="H508" s="189">
        <v>0</v>
      </c>
      <c r="I508" s="189">
        <f>ROUND(E508*H508,2)</f>
        <v>0</v>
      </c>
      <c r="J508" s="189">
        <v>0</v>
      </c>
      <c r="K508" s="189">
        <f>ROUND(E508*J508,2)</f>
        <v>0</v>
      </c>
      <c r="L508" s="190"/>
      <c r="M508" s="208" t="s">
        <v>171</v>
      </c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 t="s">
        <v>172</v>
      </c>
      <c r="AF508" s="165" t="s">
        <v>557</v>
      </c>
      <c r="AG508" s="165"/>
      <c r="AH508" s="165"/>
      <c r="AI508" s="165"/>
      <c r="AJ508" s="165"/>
      <c r="AK508" s="165"/>
      <c r="AL508" s="165"/>
      <c r="AM508" s="165">
        <v>21</v>
      </c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6"/>
      <c r="B509" s="176"/>
      <c r="C509" s="280"/>
      <c r="D509" s="281"/>
      <c r="E509" s="282"/>
      <c r="F509" s="283"/>
      <c r="G509" s="284"/>
      <c r="H509" s="189"/>
      <c r="I509" s="189"/>
      <c r="J509" s="189"/>
      <c r="K509" s="189"/>
      <c r="L509" s="190"/>
      <c r="M509" s="208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5">
        <v>198</v>
      </c>
      <c r="B510" s="175" t="s">
        <v>560</v>
      </c>
      <c r="C510" s="199" t="s">
        <v>561</v>
      </c>
      <c r="D510" s="179" t="s">
        <v>556</v>
      </c>
      <c r="E510" s="183">
        <v>1</v>
      </c>
      <c r="F510" s="188"/>
      <c r="G510" s="189">
        <f>ROUND(E510*F510,2)</f>
        <v>0</v>
      </c>
      <c r="H510" s="189">
        <v>0</v>
      </c>
      <c r="I510" s="189">
        <f>ROUND(E510*H510,2)</f>
        <v>0</v>
      </c>
      <c r="J510" s="189">
        <v>0</v>
      </c>
      <c r="K510" s="189">
        <f>ROUND(E510*J510,2)</f>
        <v>0</v>
      </c>
      <c r="L510" s="190"/>
      <c r="M510" s="208" t="s">
        <v>171</v>
      </c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 t="s">
        <v>172</v>
      </c>
      <c r="AF510" s="165" t="s">
        <v>557</v>
      </c>
      <c r="AG510" s="165"/>
      <c r="AH510" s="165"/>
      <c r="AI510" s="165"/>
      <c r="AJ510" s="165"/>
      <c r="AK510" s="165"/>
      <c r="AL510" s="165"/>
      <c r="AM510" s="165">
        <v>21</v>
      </c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6"/>
      <c r="B511" s="176"/>
      <c r="C511" s="280"/>
      <c r="D511" s="281"/>
      <c r="E511" s="282"/>
      <c r="F511" s="283"/>
      <c r="G511" s="284"/>
      <c r="H511" s="189"/>
      <c r="I511" s="189"/>
      <c r="J511" s="189"/>
      <c r="K511" s="189"/>
      <c r="L511" s="190"/>
      <c r="M511" s="208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205">
        <v>199</v>
      </c>
      <c r="B512" s="175" t="s">
        <v>562</v>
      </c>
      <c r="C512" s="199" t="s">
        <v>563</v>
      </c>
      <c r="D512" s="179" t="s">
        <v>556</v>
      </c>
      <c r="E512" s="183">
        <v>1</v>
      </c>
      <c r="F512" s="188"/>
      <c r="G512" s="189">
        <f>ROUND(E512*F512,2)</f>
        <v>0</v>
      </c>
      <c r="H512" s="189">
        <v>0</v>
      </c>
      <c r="I512" s="189">
        <f>ROUND(E512*H512,2)</f>
        <v>0</v>
      </c>
      <c r="J512" s="189">
        <v>0</v>
      </c>
      <c r="K512" s="189">
        <f>ROUND(E512*J512,2)</f>
        <v>0</v>
      </c>
      <c r="L512" s="190"/>
      <c r="M512" s="208" t="s">
        <v>171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172</v>
      </c>
      <c r="AF512" s="165" t="s">
        <v>557</v>
      </c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6"/>
      <c r="B513" s="176"/>
      <c r="C513" s="280"/>
      <c r="D513" s="281"/>
      <c r="E513" s="282"/>
      <c r="F513" s="283"/>
      <c r="G513" s="284"/>
      <c r="H513" s="189"/>
      <c r="I513" s="189"/>
      <c r="J513" s="189"/>
      <c r="K513" s="189"/>
      <c r="L513" s="190"/>
      <c r="M513" s="208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5">
        <v>200</v>
      </c>
      <c r="B514" s="175" t="s">
        <v>564</v>
      </c>
      <c r="C514" s="199" t="s">
        <v>565</v>
      </c>
      <c r="D514" s="179" t="s">
        <v>556</v>
      </c>
      <c r="E514" s="183">
        <v>1</v>
      </c>
      <c r="F514" s="188"/>
      <c r="G514" s="189">
        <f>ROUND(E514*F514,2)</f>
        <v>0</v>
      </c>
      <c r="H514" s="189">
        <v>0</v>
      </c>
      <c r="I514" s="189">
        <f>ROUND(E514*H514,2)</f>
        <v>0</v>
      </c>
      <c r="J514" s="189">
        <v>0</v>
      </c>
      <c r="K514" s="189">
        <f>ROUND(E514*J514,2)</f>
        <v>0</v>
      </c>
      <c r="L514" s="190"/>
      <c r="M514" s="208" t="s">
        <v>171</v>
      </c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 t="s">
        <v>172</v>
      </c>
      <c r="AF514" s="165" t="s">
        <v>557</v>
      </c>
      <c r="AG514" s="165"/>
      <c r="AH514" s="165"/>
      <c r="AI514" s="165"/>
      <c r="AJ514" s="165"/>
      <c r="AK514" s="165"/>
      <c r="AL514" s="165"/>
      <c r="AM514" s="165">
        <v>21</v>
      </c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6"/>
      <c r="B515" s="176"/>
      <c r="C515" s="280"/>
      <c r="D515" s="281"/>
      <c r="E515" s="282"/>
      <c r="F515" s="283"/>
      <c r="G515" s="284"/>
      <c r="H515" s="189"/>
      <c r="I515" s="189"/>
      <c r="J515" s="189"/>
      <c r="K515" s="189"/>
      <c r="L515" s="190"/>
      <c r="M515" s="208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5">
        <v>201</v>
      </c>
      <c r="B516" s="175" t="s">
        <v>566</v>
      </c>
      <c r="C516" s="199" t="s">
        <v>567</v>
      </c>
      <c r="D516" s="179" t="s">
        <v>556</v>
      </c>
      <c r="E516" s="183">
        <v>1</v>
      </c>
      <c r="F516" s="188"/>
      <c r="G516" s="189">
        <f>ROUND(E516*F516,2)</f>
        <v>0</v>
      </c>
      <c r="H516" s="189">
        <v>0</v>
      </c>
      <c r="I516" s="189">
        <f>ROUND(E516*H516,2)</f>
        <v>0</v>
      </c>
      <c r="J516" s="189">
        <v>0</v>
      </c>
      <c r="K516" s="189">
        <f>ROUND(E516*J516,2)</f>
        <v>0</v>
      </c>
      <c r="L516" s="190"/>
      <c r="M516" s="208" t="s">
        <v>171</v>
      </c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172</v>
      </c>
      <c r="AF516" s="165" t="s">
        <v>557</v>
      </c>
      <c r="AG516" s="165"/>
      <c r="AH516" s="165"/>
      <c r="AI516" s="165"/>
      <c r="AJ516" s="165"/>
      <c r="AK516" s="165"/>
      <c r="AL516" s="165"/>
      <c r="AM516" s="165">
        <v>21</v>
      </c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6"/>
      <c r="B517" s="176"/>
      <c r="C517" s="280"/>
      <c r="D517" s="281"/>
      <c r="E517" s="282"/>
      <c r="F517" s="283"/>
      <c r="G517" s="284"/>
      <c r="H517" s="189"/>
      <c r="I517" s="189"/>
      <c r="J517" s="189"/>
      <c r="K517" s="189"/>
      <c r="L517" s="190"/>
      <c r="M517" s="208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5">
        <v>202</v>
      </c>
      <c r="B518" s="175" t="s">
        <v>568</v>
      </c>
      <c r="C518" s="199" t="s">
        <v>569</v>
      </c>
      <c r="D518" s="179" t="s">
        <v>556</v>
      </c>
      <c r="E518" s="183">
        <v>1</v>
      </c>
      <c r="F518" s="188"/>
      <c r="G518" s="189">
        <f>ROUND(E518*F518,2)</f>
        <v>0</v>
      </c>
      <c r="H518" s="189">
        <v>0</v>
      </c>
      <c r="I518" s="189">
        <f>ROUND(E518*H518,2)</f>
        <v>0</v>
      </c>
      <c r="J518" s="189">
        <v>0</v>
      </c>
      <c r="K518" s="189">
        <f>ROUND(E518*J518,2)</f>
        <v>0</v>
      </c>
      <c r="L518" s="190"/>
      <c r="M518" s="208" t="s">
        <v>171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172</v>
      </c>
      <c r="AF518" s="165" t="s">
        <v>557</v>
      </c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ht="13.5" outlineLevel="1" thickBot="1" x14ac:dyDescent="0.25">
      <c r="A519" s="216"/>
      <c r="B519" s="217"/>
      <c r="C519" s="285"/>
      <c r="D519" s="286"/>
      <c r="E519" s="287"/>
      <c r="F519" s="288"/>
      <c r="G519" s="289"/>
      <c r="H519" s="218"/>
      <c r="I519" s="218"/>
      <c r="J519" s="218"/>
      <c r="K519" s="218"/>
      <c r="L519" s="219"/>
      <c r="M519" s="220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x14ac:dyDescent="0.2">
      <c r="A520" s="166"/>
      <c r="B520" s="177" t="s">
        <v>570</v>
      </c>
      <c r="C520" s="201" t="s">
        <v>570</v>
      </c>
      <c r="D520" s="181"/>
      <c r="E520" s="185"/>
      <c r="F520" s="191"/>
      <c r="G520" s="191"/>
      <c r="H520" s="191"/>
      <c r="I520" s="191"/>
      <c r="J520" s="191"/>
      <c r="K520" s="191"/>
      <c r="L520" s="192"/>
      <c r="M520" s="191"/>
    </row>
    <row r="521" spans="1:60" hidden="1" x14ac:dyDescent="0.2">
      <c r="C521" s="202"/>
      <c r="D521" s="144"/>
    </row>
    <row r="522" spans="1:60" ht="13.5" hidden="1" thickBot="1" x14ac:dyDescent="0.25">
      <c r="A522" s="193"/>
      <c r="B522" s="194" t="s">
        <v>571</v>
      </c>
      <c r="C522" s="203"/>
      <c r="D522" s="195"/>
      <c r="E522" s="196"/>
      <c r="F522" s="196"/>
      <c r="G522" s="197">
        <f>F8+F26+F43+F109+F150+F157+F171+F191+F232+F235+F249+F329+F353+F386+F389+F392+F411+F431+F450+F459+F482+F487+F494+F499+F502+F505</f>
        <v>0</v>
      </c>
    </row>
    <row r="523" spans="1:60" x14ac:dyDescent="0.2">
      <c r="D523" s="144"/>
    </row>
    <row r="524" spans="1:60" x14ac:dyDescent="0.2">
      <c r="D524" s="144"/>
    </row>
    <row r="525" spans="1:60" x14ac:dyDescent="0.2">
      <c r="D525" s="144"/>
    </row>
    <row r="526" spans="1:60" x14ac:dyDescent="0.2">
      <c r="D526" s="144"/>
    </row>
    <row r="527" spans="1:60" x14ac:dyDescent="0.2">
      <c r="D527" s="144"/>
    </row>
    <row r="528" spans="1:60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  <row r="5001" spans="4:4" x14ac:dyDescent="0.2">
      <c r="D5001" s="144"/>
    </row>
    <row r="5002" spans="4:4" x14ac:dyDescent="0.2">
      <c r="D5002" s="144"/>
    </row>
    <row r="5003" spans="4:4" x14ac:dyDescent="0.2">
      <c r="D5003" s="144"/>
    </row>
  </sheetData>
  <mergeCells count="232">
    <mergeCell ref="A1:G1"/>
    <mergeCell ref="C7:G7"/>
    <mergeCell ref="F8:G8"/>
    <mergeCell ref="C10:G10"/>
    <mergeCell ref="C12:G12"/>
    <mergeCell ref="C14:G14"/>
    <mergeCell ref="C211:G211"/>
    <mergeCell ref="C219:G219"/>
    <mergeCell ref="C34:G34"/>
    <mergeCell ref="C39:G39"/>
    <mergeCell ref="C42:G42"/>
    <mergeCell ref="F43:G43"/>
    <mergeCell ref="C45:G45"/>
    <mergeCell ref="C47:G47"/>
    <mergeCell ref="C16:G16"/>
    <mergeCell ref="C19:G19"/>
    <mergeCell ref="C22:G22"/>
    <mergeCell ref="C25:G25"/>
    <mergeCell ref="F26:G26"/>
    <mergeCell ref="C32:G32"/>
    <mergeCell ref="C63:G63"/>
    <mergeCell ref="C65:G65"/>
    <mergeCell ref="C68:G68"/>
    <mergeCell ref="C71:G71"/>
    <mergeCell ref="C74:G74"/>
    <mergeCell ref="C77:G77"/>
    <mergeCell ref="C50:G50"/>
    <mergeCell ref="C52:G52"/>
    <mergeCell ref="C54:G54"/>
    <mergeCell ref="C56:G56"/>
    <mergeCell ref="C58:G58"/>
    <mergeCell ref="C61:G61"/>
    <mergeCell ref="C96:G96"/>
    <mergeCell ref="C98:G98"/>
    <mergeCell ref="C100:G100"/>
    <mergeCell ref="C102:G102"/>
    <mergeCell ref="C104:G104"/>
    <mergeCell ref="C106:G106"/>
    <mergeCell ref="C80:G80"/>
    <mergeCell ref="C83:G83"/>
    <mergeCell ref="C86:G86"/>
    <mergeCell ref="C89:G89"/>
    <mergeCell ref="C92:G92"/>
    <mergeCell ref="C94:G94"/>
    <mergeCell ref="C121:G121"/>
    <mergeCell ref="C123:G123"/>
    <mergeCell ref="C126:G126"/>
    <mergeCell ref="C129:G129"/>
    <mergeCell ref="C132:G132"/>
    <mergeCell ref="C135:G135"/>
    <mergeCell ref="C108:G108"/>
    <mergeCell ref="F109:G109"/>
    <mergeCell ref="C111:G111"/>
    <mergeCell ref="C114:G114"/>
    <mergeCell ref="C116:G116"/>
    <mergeCell ref="C119:G119"/>
    <mergeCell ref="F150:G150"/>
    <mergeCell ref="C152:G152"/>
    <mergeCell ref="C154:G154"/>
    <mergeCell ref="C156:G156"/>
    <mergeCell ref="F157:G157"/>
    <mergeCell ref="C138:G138"/>
    <mergeCell ref="C141:G141"/>
    <mergeCell ref="C143:G143"/>
    <mergeCell ref="C145:G145"/>
    <mergeCell ref="C147:G147"/>
    <mergeCell ref="C149:G149"/>
    <mergeCell ref="C173:G173"/>
    <mergeCell ref="C176:G176"/>
    <mergeCell ref="C178:G178"/>
    <mergeCell ref="C180:G180"/>
    <mergeCell ref="C182:G182"/>
    <mergeCell ref="C185:G185"/>
    <mergeCell ref="C161:G161"/>
    <mergeCell ref="C164:G164"/>
    <mergeCell ref="C166:G166"/>
    <mergeCell ref="C168:G168"/>
    <mergeCell ref="C170:G170"/>
    <mergeCell ref="F171:G171"/>
    <mergeCell ref="C199:G199"/>
    <mergeCell ref="C201:G201"/>
    <mergeCell ref="C203:G203"/>
    <mergeCell ref="C205:G205"/>
    <mergeCell ref="C207:G207"/>
    <mergeCell ref="C209:G209"/>
    <mergeCell ref="C188:G188"/>
    <mergeCell ref="C190:G190"/>
    <mergeCell ref="F191:G191"/>
    <mergeCell ref="C193:G193"/>
    <mergeCell ref="C195:G195"/>
    <mergeCell ref="C197:G197"/>
    <mergeCell ref="C227:G227"/>
    <mergeCell ref="C229:G229"/>
    <mergeCell ref="C231:G231"/>
    <mergeCell ref="F232:G232"/>
    <mergeCell ref="C234:G234"/>
    <mergeCell ref="F235:G235"/>
    <mergeCell ref="C213:G213"/>
    <mergeCell ref="C215:G215"/>
    <mergeCell ref="C217:G217"/>
    <mergeCell ref="C221:G221"/>
    <mergeCell ref="C223:G223"/>
    <mergeCell ref="C225:G225"/>
    <mergeCell ref="C252:G252"/>
    <mergeCell ref="C254:G254"/>
    <mergeCell ref="C256:G256"/>
    <mergeCell ref="C258:G258"/>
    <mergeCell ref="C260:G260"/>
    <mergeCell ref="C263:G263"/>
    <mergeCell ref="C238:G238"/>
    <mergeCell ref="C240:G240"/>
    <mergeCell ref="C243:G243"/>
    <mergeCell ref="C246:G246"/>
    <mergeCell ref="C248:G248"/>
    <mergeCell ref="F249:G249"/>
    <mergeCell ref="C279:G279"/>
    <mergeCell ref="C281:G281"/>
    <mergeCell ref="C283:G283"/>
    <mergeCell ref="C286:G286"/>
    <mergeCell ref="C288:G288"/>
    <mergeCell ref="C290:G290"/>
    <mergeCell ref="C266:G266"/>
    <mergeCell ref="C269:G269"/>
    <mergeCell ref="C271:G271"/>
    <mergeCell ref="C273:G273"/>
    <mergeCell ref="C275:G275"/>
    <mergeCell ref="C277:G277"/>
    <mergeCell ref="C307:G307"/>
    <mergeCell ref="C309:G309"/>
    <mergeCell ref="C311:G311"/>
    <mergeCell ref="C313:G313"/>
    <mergeCell ref="C315:G315"/>
    <mergeCell ref="C318:G318"/>
    <mergeCell ref="C292:G292"/>
    <mergeCell ref="C294:G294"/>
    <mergeCell ref="C296:G296"/>
    <mergeCell ref="C299:G299"/>
    <mergeCell ref="C302:G302"/>
    <mergeCell ref="C305:G305"/>
    <mergeCell ref="C332:G332"/>
    <mergeCell ref="C334:G334"/>
    <mergeCell ref="C337:G337"/>
    <mergeCell ref="C340:G340"/>
    <mergeCell ref="C343:G343"/>
    <mergeCell ref="C346:G346"/>
    <mergeCell ref="C320:G320"/>
    <mergeCell ref="C322:G322"/>
    <mergeCell ref="C324:G324"/>
    <mergeCell ref="C326:G326"/>
    <mergeCell ref="C328:G328"/>
    <mergeCell ref="F329:G329"/>
    <mergeCell ref="C364:G364"/>
    <mergeCell ref="C367:G367"/>
    <mergeCell ref="C370:G370"/>
    <mergeCell ref="C373:G373"/>
    <mergeCell ref="C376:G376"/>
    <mergeCell ref="C379:G379"/>
    <mergeCell ref="C349:G349"/>
    <mergeCell ref="C352:G352"/>
    <mergeCell ref="F353:G353"/>
    <mergeCell ref="C356:G356"/>
    <mergeCell ref="C359:G359"/>
    <mergeCell ref="C361:G361"/>
    <mergeCell ref="F392:G392"/>
    <mergeCell ref="C394:G394"/>
    <mergeCell ref="C396:G396"/>
    <mergeCell ref="C398:G398"/>
    <mergeCell ref="C400:G400"/>
    <mergeCell ref="C402:G402"/>
    <mergeCell ref="C382:G382"/>
    <mergeCell ref="C385:G385"/>
    <mergeCell ref="F386:G386"/>
    <mergeCell ref="C388:G388"/>
    <mergeCell ref="F389:G389"/>
    <mergeCell ref="C391:G391"/>
    <mergeCell ref="C416:G416"/>
    <mergeCell ref="C420:G420"/>
    <mergeCell ref="C422:G422"/>
    <mergeCell ref="C424:G424"/>
    <mergeCell ref="C427:G427"/>
    <mergeCell ref="C430:G430"/>
    <mergeCell ref="C404:G404"/>
    <mergeCell ref="C406:G406"/>
    <mergeCell ref="C408:G408"/>
    <mergeCell ref="C410:G410"/>
    <mergeCell ref="F411:G411"/>
    <mergeCell ref="C414:G414"/>
    <mergeCell ref="C446:G446"/>
    <mergeCell ref="C449:G449"/>
    <mergeCell ref="F450:G450"/>
    <mergeCell ref="C452:G452"/>
    <mergeCell ref="C455:G455"/>
    <mergeCell ref="C458:G458"/>
    <mergeCell ref="F431:G431"/>
    <mergeCell ref="C433:G433"/>
    <mergeCell ref="C435:G435"/>
    <mergeCell ref="C438:G438"/>
    <mergeCell ref="C440:G440"/>
    <mergeCell ref="C443:G443"/>
    <mergeCell ref="C472:G472"/>
    <mergeCell ref="C474:G474"/>
    <mergeCell ref="C476:G476"/>
    <mergeCell ref="C479:G479"/>
    <mergeCell ref="C481:G481"/>
    <mergeCell ref="F482:G482"/>
    <mergeCell ref="F459:G459"/>
    <mergeCell ref="C461:G461"/>
    <mergeCell ref="C463:G463"/>
    <mergeCell ref="C465:G465"/>
    <mergeCell ref="C468:G468"/>
    <mergeCell ref="C470:G470"/>
    <mergeCell ref="F494:G494"/>
    <mergeCell ref="C496:G496"/>
    <mergeCell ref="C498:G498"/>
    <mergeCell ref="F499:G499"/>
    <mergeCell ref="C501:G501"/>
    <mergeCell ref="F502:G502"/>
    <mergeCell ref="C484:G484"/>
    <mergeCell ref="C486:G486"/>
    <mergeCell ref="F487:G487"/>
    <mergeCell ref="C489:G489"/>
    <mergeCell ref="C491:G491"/>
    <mergeCell ref="C493:G493"/>
    <mergeCell ref="C515:G515"/>
    <mergeCell ref="C517:G517"/>
    <mergeCell ref="C519:G519"/>
    <mergeCell ref="C504:G504"/>
    <mergeCell ref="F505:G505"/>
    <mergeCell ref="C507:G507"/>
    <mergeCell ref="C509:G509"/>
    <mergeCell ref="C511:G511"/>
    <mergeCell ref="C513:G513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topLeftCell="A121" workbookViewId="0">
      <selection activeCell="C132" sqref="C13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141</v>
      </c>
      <c r="C4" s="170" t="s">
        <v>96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SUMIF(AM8:AM138,AN5,G8:G138)</f>
        <v>0</v>
      </c>
      <c r="AO6">
        <f>SUMIF(AM8:AM138,AO5,G8:G138)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55</v>
      </c>
      <c r="D8" s="178"/>
      <c r="E8" s="182"/>
      <c r="F8" s="298">
        <f>SUM(G9:G43)</f>
        <v>0</v>
      </c>
      <c r="G8" s="299"/>
      <c r="H8" s="186"/>
      <c r="I8" s="186">
        <f>SUM(I9:I43)</f>
        <v>0</v>
      </c>
      <c r="J8" s="186"/>
      <c r="K8" s="186">
        <f>SUM(K9:K43)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575</v>
      </c>
      <c r="C9" s="199" t="s">
        <v>576</v>
      </c>
      <c r="D9" s="179" t="s">
        <v>357</v>
      </c>
      <c r="E9" s="183">
        <v>15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0"/>
      <c r="D10" s="281"/>
      <c r="E10" s="282"/>
      <c r="F10" s="283"/>
      <c r="G10" s="28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575</v>
      </c>
      <c r="C11" s="199" t="s">
        <v>577</v>
      </c>
      <c r="D11" s="179" t="s">
        <v>357</v>
      </c>
      <c r="E11" s="183">
        <v>50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326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0"/>
      <c r="D12" s="281"/>
      <c r="E12" s="282"/>
      <c r="F12" s="283"/>
      <c r="G12" s="28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575</v>
      </c>
      <c r="C13" s="199" t="s">
        <v>578</v>
      </c>
      <c r="D13" s="179" t="s">
        <v>357</v>
      </c>
      <c r="E13" s="183">
        <v>33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326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0"/>
      <c r="D14" s="281"/>
      <c r="E14" s="282"/>
      <c r="F14" s="283"/>
      <c r="G14" s="28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575</v>
      </c>
      <c r="C15" s="199" t="s">
        <v>579</v>
      </c>
      <c r="D15" s="179" t="s">
        <v>357</v>
      </c>
      <c r="E15" s="183">
        <v>26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326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0"/>
      <c r="D16" s="281"/>
      <c r="E16" s="282"/>
      <c r="F16" s="283"/>
      <c r="G16" s="28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575</v>
      </c>
      <c r="C17" s="199" t="s">
        <v>580</v>
      </c>
      <c r="D17" s="179" t="s">
        <v>357</v>
      </c>
      <c r="E17" s="183">
        <v>5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326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0"/>
      <c r="D18" s="281"/>
      <c r="E18" s="282"/>
      <c r="F18" s="283"/>
      <c r="G18" s="28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575</v>
      </c>
      <c r="C19" s="199" t="s">
        <v>577</v>
      </c>
      <c r="D19" s="179" t="s">
        <v>357</v>
      </c>
      <c r="E19" s="183">
        <v>23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326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0"/>
      <c r="D20" s="281"/>
      <c r="E20" s="282"/>
      <c r="F20" s="283"/>
      <c r="G20" s="28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575</v>
      </c>
      <c r="C21" s="199" t="s">
        <v>581</v>
      </c>
      <c r="D21" s="179" t="s">
        <v>357</v>
      </c>
      <c r="E21" s="183">
        <v>11</v>
      </c>
      <c r="F21" s="188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326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0"/>
      <c r="D22" s="281"/>
      <c r="E22" s="282"/>
      <c r="F22" s="283"/>
      <c r="G22" s="28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582</v>
      </c>
      <c r="C23" s="199" t="s">
        <v>583</v>
      </c>
      <c r="D23" s="179" t="s">
        <v>495</v>
      </c>
      <c r="E23" s="183">
        <v>22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334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0"/>
      <c r="D24" s="281"/>
      <c r="E24" s="282"/>
      <c r="F24" s="283"/>
      <c r="G24" s="28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584</v>
      </c>
      <c r="C25" s="199" t="s">
        <v>577</v>
      </c>
      <c r="D25" s="179" t="s">
        <v>495</v>
      </c>
      <c r="E25" s="183">
        <v>18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3" t="s">
        <v>585</v>
      </c>
      <c r="D26" s="304"/>
      <c r="E26" s="305"/>
      <c r="F26" s="306"/>
      <c r="G26" s="307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Armatury - vč.montáže a pomoc.materiálu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80"/>
      <c r="D27" s="281"/>
      <c r="E27" s="282"/>
      <c r="F27" s="283"/>
      <c r="G27" s="284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5" t="s">
        <v>586</v>
      </c>
      <c r="C28" s="199" t="s">
        <v>587</v>
      </c>
      <c r="D28" s="179" t="s">
        <v>588</v>
      </c>
      <c r="E28" s="183">
        <v>3</v>
      </c>
      <c r="F28" s="188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334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80"/>
      <c r="D29" s="281"/>
      <c r="E29" s="282"/>
      <c r="F29" s="283"/>
      <c r="G29" s="284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5" t="s">
        <v>589</v>
      </c>
      <c r="C30" s="199" t="s">
        <v>590</v>
      </c>
      <c r="D30" s="179" t="s">
        <v>588</v>
      </c>
      <c r="E30" s="183">
        <v>2</v>
      </c>
      <c r="F30" s="188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334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80"/>
      <c r="D31" s="281"/>
      <c r="E31" s="282"/>
      <c r="F31" s="283"/>
      <c r="G31" s="284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5" t="s">
        <v>591</v>
      </c>
      <c r="C32" s="199" t="s">
        <v>592</v>
      </c>
      <c r="D32" s="179" t="s">
        <v>357</v>
      </c>
      <c r="E32" s="183">
        <v>163</v>
      </c>
      <c r="F32" s="188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8" t="s">
        <v>171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172</v>
      </c>
      <c r="AF32" s="165" t="s">
        <v>334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6"/>
      <c r="C33" s="280"/>
      <c r="D33" s="281"/>
      <c r="E33" s="282"/>
      <c r="F33" s="283"/>
      <c r="G33" s="284"/>
      <c r="H33" s="189"/>
      <c r="I33" s="189"/>
      <c r="J33" s="189"/>
      <c r="K33" s="189"/>
      <c r="L33" s="190"/>
      <c r="M33" s="208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5" t="s">
        <v>593</v>
      </c>
      <c r="C34" s="199" t="s">
        <v>594</v>
      </c>
      <c r="D34" s="179" t="s">
        <v>495</v>
      </c>
      <c r="E34" s="183">
        <v>15</v>
      </c>
      <c r="F34" s="188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334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280"/>
      <c r="D35" s="281"/>
      <c r="E35" s="282"/>
      <c r="F35" s="283"/>
      <c r="G35" s="284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5" t="s">
        <v>593</v>
      </c>
      <c r="C36" s="199" t="s">
        <v>595</v>
      </c>
      <c r="D36" s="179" t="s">
        <v>357</v>
      </c>
      <c r="E36" s="183">
        <v>120</v>
      </c>
      <c r="F36" s="188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8" t="s">
        <v>171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172</v>
      </c>
      <c r="AF36" s="165" t="s">
        <v>326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80"/>
      <c r="D37" s="281"/>
      <c r="E37" s="282"/>
      <c r="F37" s="283"/>
      <c r="G37" s="284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5" t="s">
        <v>596</v>
      </c>
      <c r="C38" s="199" t="s">
        <v>597</v>
      </c>
      <c r="D38" s="179" t="s">
        <v>495</v>
      </c>
      <c r="E38" s="183">
        <v>4</v>
      </c>
      <c r="F38" s="188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0"/>
      <c r="D39" s="281"/>
      <c r="E39" s="282"/>
      <c r="F39" s="283"/>
      <c r="G39" s="28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5" t="s">
        <v>598</v>
      </c>
      <c r="C40" s="199" t="s">
        <v>599</v>
      </c>
      <c r="D40" s="179" t="s">
        <v>600</v>
      </c>
      <c r="E40" s="183">
        <v>1</v>
      </c>
      <c r="F40" s="188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80"/>
      <c r="D41" s="281"/>
      <c r="E41" s="282"/>
      <c r="F41" s="283"/>
      <c r="G41" s="284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5" t="s">
        <v>601</v>
      </c>
      <c r="C42" s="199" t="s">
        <v>82</v>
      </c>
      <c r="D42" s="179" t="s">
        <v>600</v>
      </c>
      <c r="E42" s="183">
        <v>1</v>
      </c>
      <c r="F42" s="188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80"/>
      <c r="D43" s="281"/>
      <c r="E43" s="282"/>
      <c r="F43" s="283"/>
      <c r="G43" s="284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4" t="s">
        <v>162</v>
      </c>
      <c r="B44" s="174" t="s">
        <v>57</v>
      </c>
      <c r="C44" s="198" t="s">
        <v>58</v>
      </c>
      <c r="D44" s="178"/>
      <c r="E44" s="182"/>
      <c r="F44" s="290">
        <f>SUM(G45:G101)</f>
        <v>0</v>
      </c>
      <c r="G44" s="291"/>
      <c r="H44" s="186"/>
      <c r="I44" s="186">
        <f>SUM(I45:I101)</f>
        <v>0</v>
      </c>
      <c r="J44" s="186"/>
      <c r="K44" s="186">
        <f>SUM(K45:K101)</f>
        <v>0</v>
      </c>
      <c r="L44" s="187"/>
      <c r="M44" s="207"/>
      <c r="AE44" t="s">
        <v>163</v>
      </c>
    </row>
    <row r="45" spans="1:60" outlineLevel="1" x14ac:dyDescent="0.2">
      <c r="A45" s="205">
        <v>18</v>
      </c>
      <c r="B45" s="175" t="s">
        <v>602</v>
      </c>
      <c r="C45" s="199" t="s">
        <v>603</v>
      </c>
      <c r="D45" s="179" t="s">
        <v>357</v>
      </c>
      <c r="E45" s="183">
        <v>23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334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0"/>
      <c r="D46" s="281"/>
      <c r="E46" s="282"/>
      <c r="F46" s="283"/>
      <c r="G46" s="28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5" t="s">
        <v>602</v>
      </c>
      <c r="C47" s="199" t="s">
        <v>604</v>
      </c>
      <c r="D47" s="179" t="s">
        <v>357</v>
      </c>
      <c r="E47" s="183">
        <v>6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326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0"/>
      <c r="D48" s="281"/>
      <c r="E48" s="282"/>
      <c r="F48" s="283"/>
      <c r="G48" s="28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5" t="s">
        <v>602</v>
      </c>
      <c r="C49" s="199" t="s">
        <v>605</v>
      </c>
      <c r="D49" s="179" t="s">
        <v>357</v>
      </c>
      <c r="E49" s="183">
        <v>8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326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0"/>
      <c r="D50" s="281"/>
      <c r="E50" s="282"/>
      <c r="F50" s="283"/>
      <c r="G50" s="28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5" t="s">
        <v>602</v>
      </c>
      <c r="C51" s="199" t="s">
        <v>606</v>
      </c>
      <c r="D51" s="179" t="s">
        <v>357</v>
      </c>
      <c r="E51" s="183">
        <v>29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326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0"/>
      <c r="D52" s="281"/>
      <c r="E52" s="282"/>
      <c r="F52" s="283"/>
      <c r="G52" s="28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22</v>
      </c>
      <c r="B53" s="175" t="s">
        <v>607</v>
      </c>
      <c r="C53" s="199" t="s">
        <v>608</v>
      </c>
      <c r="D53" s="179" t="s">
        <v>357</v>
      </c>
      <c r="E53" s="183">
        <v>80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334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0"/>
      <c r="D54" s="281"/>
      <c r="E54" s="282"/>
      <c r="F54" s="283"/>
      <c r="G54" s="28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23</v>
      </c>
      <c r="B55" s="175" t="s">
        <v>607</v>
      </c>
      <c r="C55" s="199" t="s">
        <v>609</v>
      </c>
      <c r="D55" s="179" t="s">
        <v>357</v>
      </c>
      <c r="E55" s="183">
        <v>6</v>
      </c>
      <c r="F55" s="188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326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0"/>
      <c r="D56" s="281"/>
      <c r="E56" s="282"/>
      <c r="F56" s="283"/>
      <c r="G56" s="28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24</v>
      </c>
      <c r="B57" s="175" t="s">
        <v>607</v>
      </c>
      <c r="C57" s="199" t="s">
        <v>610</v>
      </c>
      <c r="D57" s="179" t="s">
        <v>357</v>
      </c>
      <c r="E57" s="183">
        <v>35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326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0"/>
      <c r="D58" s="281"/>
      <c r="E58" s="282"/>
      <c r="F58" s="283"/>
      <c r="G58" s="28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25</v>
      </c>
      <c r="B59" s="175" t="s">
        <v>602</v>
      </c>
      <c r="C59" s="199" t="s">
        <v>611</v>
      </c>
      <c r="D59" s="179" t="s">
        <v>357</v>
      </c>
      <c r="E59" s="183">
        <v>43</v>
      </c>
      <c r="F59" s="188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326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0"/>
      <c r="D60" s="281"/>
      <c r="E60" s="282"/>
      <c r="F60" s="283"/>
      <c r="G60" s="28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5" t="s">
        <v>602</v>
      </c>
      <c r="C61" s="199" t="s">
        <v>612</v>
      </c>
      <c r="D61" s="179" t="s">
        <v>357</v>
      </c>
      <c r="E61" s="183">
        <v>44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326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0"/>
      <c r="D62" s="281"/>
      <c r="E62" s="282"/>
      <c r="F62" s="283"/>
      <c r="G62" s="28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5" t="s">
        <v>602</v>
      </c>
      <c r="C63" s="199" t="s">
        <v>613</v>
      </c>
      <c r="D63" s="179" t="s">
        <v>357</v>
      </c>
      <c r="E63" s="183">
        <v>3</v>
      </c>
      <c r="F63" s="188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326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0"/>
      <c r="D64" s="281"/>
      <c r="E64" s="282"/>
      <c r="F64" s="283"/>
      <c r="G64" s="284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5" t="s">
        <v>607</v>
      </c>
      <c r="C65" s="199" t="s">
        <v>614</v>
      </c>
      <c r="D65" s="179" t="s">
        <v>357</v>
      </c>
      <c r="E65" s="183">
        <v>33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326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0"/>
      <c r="D66" s="281"/>
      <c r="E66" s="282"/>
      <c r="F66" s="283"/>
      <c r="G66" s="28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29</v>
      </c>
      <c r="B67" s="175" t="s">
        <v>607</v>
      </c>
      <c r="C67" s="199" t="s">
        <v>612</v>
      </c>
      <c r="D67" s="179" t="s">
        <v>357</v>
      </c>
      <c r="E67" s="183">
        <v>3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326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0"/>
      <c r="D68" s="281"/>
      <c r="E68" s="282"/>
      <c r="F68" s="283"/>
      <c r="G68" s="28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30</v>
      </c>
      <c r="B69" s="175" t="s">
        <v>615</v>
      </c>
      <c r="C69" s="199" t="s">
        <v>616</v>
      </c>
      <c r="D69" s="179" t="s">
        <v>495</v>
      </c>
      <c r="E69" s="183">
        <v>61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334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303" t="s">
        <v>617</v>
      </c>
      <c r="D70" s="304"/>
      <c r="E70" s="305"/>
      <c r="F70" s="306"/>
      <c r="G70" s="307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224" t="str">
        <f>C70</f>
        <v>Armatury - vč.montáže, přechodek, šroubení a pomoc.materiálu</v>
      </c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0"/>
      <c r="D71" s="281"/>
      <c r="E71" s="282"/>
      <c r="F71" s="283"/>
      <c r="G71" s="28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5" t="s">
        <v>618</v>
      </c>
      <c r="C72" s="199" t="s">
        <v>619</v>
      </c>
      <c r="D72" s="179" t="s">
        <v>495</v>
      </c>
      <c r="E72" s="183">
        <v>19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334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0"/>
      <c r="D73" s="281"/>
      <c r="E73" s="282"/>
      <c r="F73" s="283"/>
      <c r="G73" s="28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5" t="s">
        <v>620</v>
      </c>
      <c r="C74" s="199" t="s">
        <v>621</v>
      </c>
      <c r="D74" s="179" t="s">
        <v>495</v>
      </c>
      <c r="E74" s="183">
        <v>28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334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0"/>
      <c r="D75" s="281"/>
      <c r="E75" s="282"/>
      <c r="F75" s="283"/>
      <c r="G75" s="28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5" t="s">
        <v>620</v>
      </c>
      <c r="C76" s="199" t="s">
        <v>622</v>
      </c>
      <c r="D76" s="179" t="s">
        <v>495</v>
      </c>
      <c r="E76" s="183">
        <v>8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326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0"/>
      <c r="D77" s="281"/>
      <c r="E77" s="282"/>
      <c r="F77" s="283"/>
      <c r="G77" s="28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5" t="s">
        <v>620</v>
      </c>
      <c r="C78" s="199" t="s">
        <v>623</v>
      </c>
      <c r="D78" s="179" t="s">
        <v>495</v>
      </c>
      <c r="E78" s="183">
        <v>8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326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0"/>
      <c r="D79" s="281"/>
      <c r="E79" s="282"/>
      <c r="F79" s="283"/>
      <c r="G79" s="28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5" t="s">
        <v>620</v>
      </c>
      <c r="C80" s="199" t="s">
        <v>624</v>
      </c>
      <c r="D80" s="179" t="s">
        <v>495</v>
      </c>
      <c r="E80" s="183">
        <v>2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326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0"/>
      <c r="D81" s="281"/>
      <c r="E81" s="282"/>
      <c r="F81" s="283"/>
      <c r="G81" s="28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5" t="s">
        <v>620</v>
      </c>
      <c r="C82" s="199" t="s">
        <v>625</v>
      </c>
      <c r="D82" s="179" t="s">
        <v>495</v>
      </c>
      <c r="E82" s="183">
        <v>2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326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0"/>
      <c r="D83" s="281"/>
      <c r="E83" s="282"/>
      <c r="F83" s="283"/>
      <c r="G83" s="28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5" t="s">
        <v>626</v>
      </c>
      <c r="C84" s="199" t="s">
        <v>627</v>
      </c>
      <c r="D84" s="179" t="s">
        <v>495</v>
      </c>
      <c r="E84" s="183">
        <v>2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0"/>
      <c r="D85" s="281"/>
      <c r="E85" s="282"/>
      <c r="F85" s="283"/>
      <c r="G85" s="284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205">
        <v>38</v>
      </c>
      <c r="B86" s="175" t="s">
        <v>628</v>
      </c>
      <c r="C86" s="199" t="s">
        <v>629</v>
      </c>
      <c r="D86" s="179" t="s">
        <v>495</v>
      </c>
      <c r="E86" s="183">
        <v>6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334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0"/>
      <c r="D87" s="281"/>
      <c r="E87" s="282"/>
      <c r="F87" s="283"/>
      <c r="G87" s="284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5" t="s">
        <v>630</v>
      </c>
      <c r="C88" s="199" t="s">
        <v>631</v>
      </c>
      <c r="D88" s="179" t="s">
        <v>357</v>
      </c>
      <c r="E88" s="183">
        <v>313</v>
      </c>
      <c r="F88" s="188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334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0"/>
      <c r="D89" s="281"/>
      <c r="E89" s="282"/>
      <c r="F89" s="283"/>
      <c r="G89" s="284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5" t="s">
        <v>630</v>
      </c>
      <c r="C90" s="199" t="s">
        <v>632</v>
      </c>
      <c r="D90" s="179" t="s">
        <v>357</v>
      </c>
      <c r="E90" s="183">
        <v>313</v>
      </c>
      <c r="F90" s="188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326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80"/>
      <c r="D91" s="281"/>
      <c r="E91" s="282"/>
      <c r="F91" s="283"/>
      <c r="G91" s="284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5" t="s">
        <v>584</v>
      </c>
      <c r="C92" s="199" t="s">
        <v>594</v>
      </c>
      <c r="D92" s="179" t="s">
        <v>495</v>
      </c>
      <c r="E92" s="183">
        <v>25</v>
      </c>
      <c r="F92" s="188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326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80"/>
      <c r="D93" s="281"/>
      <c r="E93" s="282"/>
      <c r="F93" s="283"/>
      <c r="G93" s="284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5" t="s">
        <v>584</v>
      </c>
      <c r="C94" s="199" t="s">
        <v>633</v>
      </c>
      <c r="D94" s="179" t="s">
        <v>357</v>
      </c>
      <c r="E94" s="183">
        <v>150</v>
      </c>
      <c r="F94" s="188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326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80"/>
      <c r="D95" s="281"/>
      <c r="E95" s="282"/>
      <c r="F95" s="283"/>
      <c r="G95" s="284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43</v>
      </c>
      <c r="B96" s="175" t="s">
        <v>634</v>
      </c>
      <c r="C96" s="199" t="s">
        <v>635</v>
      </c>
      <c r="D96" s="179" t="s">
        <v>495</v>
      </c>
      <c r="E96" s="183">
        <v>6</v>
      </c>
      <c r="F96" s="188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334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80"/>
      <c r="D97" s="281"/>
      <c r="E97" s="282"/>
      <c r="F97" s="283"/>
      <c r="G97" s="284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5" t="s">
        <v>636</v>
      </c>
      <c r="C98" s="199" t="s">
        <v>599</v>
      </c>
      <c r="D98" s="179" t="s">
        <v>600</v>
      </c>
      <c r="E98" s="183">
        <v>1</v>
      </c>
      <c r="F98" s="188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172</v>
      </c>
      <c r="AF98" s="165" t="s">
        <v>334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6"/>
      <c r="C99" s="280"/>
      <c r="D99" s="281"/>
      <c r="E99" s="282"/>
      <c r="F99" s="283"/>
      <c r="G99" s="284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5" t="s">
        <v>637</v>
      </c>
      <c r="C100" s="199" t="s">
        <v>82</v>
      </c>
      <c r="D100" s="179" t="s">
        <v>600</v>
      </c>
      <c r="E100" s="183">
        <v>1</v>
      </c>
      <c r="F100" s="188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172</v>
      </c>
      <c r="AF100" s="165" t="s">
        <v>334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80"/>
      <c r="D101" s="281"/>
      <c r="E101" s="282"/>
      <c r="F101" s="283"/>
      <c r="G101" s="284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4" t="s">
        <v>162</v>
      </c>
      <c r="B102" s="174" t="s">
        <v>60</v>
      </c>
      <c r="C102" s="198" t="s">
        <v>63</v>
      </c>
      <c r="D102" s="178"/>
      <c r="E102" s="182"/>
      <c r="F102" s="290">
        <f>SUM(G103:G130)</f>
        <v>0</v>
      </c>
      <c r="G102" s="291"/>
      <c r="H102" s="186"/>
      <c r="I102" s="186">
        <f>SUM(I103:I130)</f>
        <v>0</v>
      </c>
      <c r="J102" s="186"/>
      <c r="K102" s="186">
        <f>SUM(K103:K130)</f>
        <v>0</v>
      </c>
      <c r="L102" s="187"/>
      <c r="M102" s="207"/>
      <c r="AE102" t="s">
        <v>163</v>
      </c>
    </row>
    <row r="103" spans="1:60" outlineLevel="1" x14ac:dyDescent="0.2">
      <c r="A103" s="205">
        <v>46</v>
      </c>
      <c r="B103" s="175" t="s">
        <v>638</v>
      </c>
      <c r="C103" s="199" t="s">
        <v>639</v>
      </c>
      <c r="D103" s="179" t="s">
        <v>495</v>
      </c>
      <c r="E103" s="183">
        <v>12</v>
      </c>
      <c r="F103" s="188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334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0"/>
      <c r="D104" s="281"/>
      <c r="E104" s="282"/>
      <c r="F104" s="283"/>
      <c r="G104" s="284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5" t="s">
        <v>640</v>
      </c>
      <c r="C105" s="199" t="s">
        <v>641</v>
      </c>
      <c r="D105" s="179" t="s">
        <v>495</v>
      </c>
      <c r="E105" s="183">
        <v>3</v>
      </c>
      <c r="F105" s="188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334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0"/>
      <c r="D106" s="281"/>
      <c r="E106" s="282"/>
      <c r="F106" s="283"/>
      <c r="G106" s="284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48</v>
      </c>
      <c r="B107" s="175" t="s">
        <v>642</v>
      </c>
      <c r="C107" s="199" t="s">
        <v>643</v>
      </c>
      <c r="D107" s="179" t="s">
        <v>495</v>
      </c>
      <c r="E107" s="183">
        <v>16</v>
      </c>
      <c r="F107" s="188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334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0"/>
      <c r="D108" s="281"/>
      <c r="E108" s="282"/>
      <c r="F108" s="283"/>
      <c r="G108" s="284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5" t="s">
        <v>644</v>
      </c>
      <c r="C109" s="199" t="s">
        <v>645</v>
      </c>
      <c r="D109" s="179" t="s">
        <v>495</v>
      </c>
      <c r="E109" s="183">
        <v>2</v>
      </c>
      <c r="F109" s="188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334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80"/>
      <c r="D110" s="281"/>
      <c r="E110" s="282"/>
      <c r="F110" s="283"/>
      <c r="G110" s="284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50</v>
      </c>
      <c r="B111" s="175" t="s">
        <v>646</v>
      </c>
      <c r="C111" s="199" t="s">
        <v>647</v>
      </c>
      <c r="D111" s="179" t="s">
        <v>495</v>
      </c>
      <c r="E111" s="183">
        <v>3</v>
      </c>
      <c r="F111" s="188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334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80"/>
      <c r="D112" s="281"/>
      <c r="E112" s="282"/>
      <c r="F112" s="283"/>
      <c r="G112" s="284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51</v>
      </c>
      <c r="B113" s="175" t="s">
        <v>648</v>
      </c>
      <c r="C113" s="199" t="s">
        <v>649</v>
      </c>
      <c r="D113" s="179" t="s">
        <v>495</v>
      </c>
      <c r="E113" s="183">
        <v>4</v>
      </c>
      <c r="F113" s="188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334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0"/>
      <c r="D114" s="281"/>
      <c r="E114" s="282"/>
      <c r="F114" s="283"/>
      <c r="G114" s="284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52</v>
      </c>
      <c r="B115" s="175" t="s">
        <v>650</v>
      </c>
      <c r="C115" s="199" t="s">
        <v>651</v>
      </c>
      <c r="D115" s="179" t="s">
        <v>495</v>
      </c>
      <c r="E115" s="183">
        <v>4</v>
      </c>
      <c r="F115" s="188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334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0"/>
      <c r="D116" s="281"/>
      <c r="E116" s="282"/>
      <c r="F116" s="283"/>
      <c r="G116" s="284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53</v>
      </c>
      <c r="B117" s="175" t="s">
        <v>650</v>
      </c>
      <c r="C117" s="199" t="s">
        <v>652</v>
      </c>
      <c r="D117" s="179" t="s">
        <v>495</v>
      </c>
      <c r="E117" s="183">
        <v>3</v>
      </c>
      <c r="F117" s="188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326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80"/>
      <c r="D118" s="281"/>
      <c r="E118" s="282"/>
      <c r="F118" s="283"/>
      <c r="G118" s="284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54</v>
      </c>
      <c r="B119" s="175" t="s">
        <v>650</v>
      </c>
      <c r="C119" s="199" t="s">
        <v>653</v>
      </c>
      <c r="D119" s="179" t="s">
        <v>495</v>
      </c>
      <c r="E119" s="183">
        <v>2</v>
      </c>
      <c r="F119" s="188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326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80"/>
      <c r="D120" s="281"/>
      <c r="E120" s="282"/>
      <c r="F120" s="283"/>
      <c r="G120" s="284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55</v>
      </c>
      <c r="B121" s="175" t="s">
        <v>650</v>
      </c>
      <c r="C121" s="199" t="s">
        <v>654</v>
      </c>
      <c r="D121" s="179" t="s">
        <v>495</v>
      </c>
      <c r="E121" s="183">
        <v>1</v>
      </c>
      <c r="F121" s="188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326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80"/>
      <c r="D122" s="281"/>
      <c r="E122" s="282"/>
      <c r="F122" s="283"/>
      <c r="G122" s="284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56</v>
      </c>
      <c r="B123" s="175" t="s">
        <v>650</v>
      </c>
      <c r="C123" s="199" t="s">
        <v>655</v>
      </c>
      <c r="D123" s="179" t="s">
        <v>495</v>
      </c>
      <c r="E123" s="183">
        <v>2</v>
      </c>
      <c r="F123" s="188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326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80"/>
      <c r="D124" s="281"/>
      <c r="E124" s="282"/>
      <c r="F124" s="283"/>
      <c r="G124" s="284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57</v>
      </c>
      <c r="B125" s="175" t="s">
        <v>650</v>
      </c>
      <c r="C125" s="199" t="s">
        <v>656</v>
      </c>
      <c r="D125" s="179" t="s">
        <v>495</v>
      </c>
      <c r="E125" s="183">
        <v>1</v>
      </c>
      <c r="F125" s="188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326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0"/>
      <c r="D126" s="281"/>
      <c r="E126" s="282"/>
      <c r="F126" s="283"/>
      <c r="G126" s="284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58</v>
      </c>
      <c r="B127" s="175" t="s">
        <v>657</v>
      </c>
      <c r="C127" s="199" t="s">
        <v>658</v>
      </c>
      <c r="D127" s="179" t="s">
        <v>495</v>
      </c>
      <c r="E127" s="183">
        <v>36</v>
      </c>
      <c r="F127" s="188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334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80"/>
      <c r="D128" s="281"/>
      <c r="E128" s="282"/>
      <c r="F128" s="283"/>
      <c r="G128" s="284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59</v>
      </c>
      <c r="B129" s="175" t="s">
        <v>659</v>
      </c>
      <c r="C129" s="199" t="s">
        <v>599</v>
      </c>
      <c r="D129" s="179" t="s">
        <v>495</v>
      </c>
      <c r="E129" s="183">
        <v>1</v>
      </c>
      <c r="F129" s="188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334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80"/>
      <c r="D130" s="281"/>
      <c r="E130" s="282"/>
      <c r="F130" s="283"/>
      <c r="G130" s="284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x14ac:dyDescent="0.2">
      <c r="A131" s="204" t="s">
        <v>162</v>
      </c>
      <c r="B131" s="174" t="s">
        <v>64</v>
      </c>
      <c r="C131" s="198" t="s">
        <v>66</v>
      </c>
      <c r="D131" s="178"/>
      <c r="E131" s="182"/>
      <c r="F131" s="290">
        <f>SUM(G132:G135)</f>
        <v>0</v>
      </c>
      <c r="G131" s="291"/>
      <c r="H131" s="186"/>
      <c r="I131" s="186">
        <f>SUM(I132:I135)</f>
        <v>0</v>
      </c>
      <c r="J131" s="186"/>
      <c r="K131" s="186">
        <f>SUM(K132:K135)</f>
        <v>0</v>
      </c>
      <c r="L131" s="187"/>
      <c r="M131" s="207"/>
      <c r="AE131" t="s">
        <v>163</v>
      </c>
    </row>
    <row r="132" spans="1:60" outlineLevel="1" x14ac:dyDescent="0.2">
      <c r="A132" s="205">
        <v>60</v>
      </c>
      <c r="B132" s="175" t="s">
        <v>660</v>
      </c>
      <c r="C132" s="199" t="s">
        <v>661</v>
      </c>
      <c r="D132" s="179" t="s">
        <v>662</v>
      </c>
      <c r="E132" s="183">
        <v>3</v>
      </c>
      <c r="F132" s="188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334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80"/>
      <c r="D133" s="281"/>
      <c r="E133" s="282"/>
      <c r="F133" s="283"/>
      <c r="G133" s="284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5" t="s">
        <v>660</v>
      </c>
      <c r="C134" s="199" t="s">
        <v>663</v>
      </c>
      <c r="D134" s="179" t="s">
        <v>662</v>
      </c>
      <c r="E134" s="183">
        <v>3</v>
      </c>
      <c r="F134" s="188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326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t="13.5" outlineLevel="1" thickBot="1" x14ac:dyDescent="0.25">
      <c r="A135" s="216"/>
      <c r="B135" s="217"/>
      <c r="C135" s="285"/>
      <c r="D135" s="286"/>
      <c r="E135" s="287"/>
      <c r="F135" s="288"/>
      <c r="G135" s="289"/>
      <c r="H135" s="218"/>
      <c r="I135" s="218"/>
      <c r="J135" s="218"/>
      <c r="K135" s="218"/>
      <c r="L135" s="219"/>
      <c r="M135" s="220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x14ac:dyDescent="0.2">
      <c r="A136" s="166"/>
      <c r="B136" s="177" t="s">
        <v>570</v>
      </c>
      <c r="C136" s="201" t="s">
        <v>570</v>
      </c>
      <c r="D136" s="181"/>
      <c r="E136" s="185"/>
      <c r="F136" s="191"/>
      <c r="G136" s="191"/>
      <c r="H136" s="191"/>
      <c r="I136" s="191"/>
      <c r="J136" s="191"/>
      <c r="K136" s="191"/>
      <c r="L136" s="192"/>
      <c r="M136" s="191"/>
    </row>
    <row r="137" spans="1:60" hidden="1" x14ac:dyDescent="0.2">
      <c r="C137" s="202"/>
      <c r="D137" s="144"/>
    </row>
    <row r="138" spans="1:60" ht="13.5" hidden="1" thickBot="1" x14ac:dyDescent="0.25">
      <c r="A138" s="193"/>
      <c r="B138" s="194" t="s">
        <v>571</v>
      </c>
      <c r="C138" s="203"/>
      <c r="D138" s="195"/>
      <c r="E138" s="196"/>
      <c r="F138" s="196"/>
      <c r="G138" s="197">
        <f>F8+F44+F102+F131</f>
        <v>0</v>
      </c>
    </row>
    <row r="139" spans="1:60" x14ac:dyDescent="0.2">
      <c r="D139" s="144"/>
    </row>
    <row r="140" spans="1:60" x14ac:dyDescent="0.2">
      <c r="D140" s="144"/>
    </row>
    <row r="141" spans="1:60" x14ac:dyDescent="0.2">
      <c r="D141" s="144"/>
    </row>
    <row r="142" spans="1:60" x14ac:dyDescent="0.2">
      <c r="D142" s="144"/>
    </row>
    <row r="143" spans="1:60" x14ac:dyDescent="0.2">
      <c r="D143" s="144"/>
    </row>
    <row r="144" spans="1:60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</sheetData>
  <mergeCells count="69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C48:G48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F44:G44"/>
    <mergeCell ref="C46:G46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0:G70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118:G118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C112:G112"/>
    <mergeCell ref="C114:G114"/>
    <mergeCell ref="C116:G116"/>
    <mergeCell ref="F131:G131"/>
    <mergeCell ref="C133:G133"/>
    <mergeCell ref="C135:G135"/>
    <mergeCell ref="C120:G120"/>
    <mergeCell ref="C122:G122"/>
    <mergeCell ref="C124:G124"/>
    <mergeCell ref="C126:G126"/>
    <mergeCell ref="C128:G128"/>
    <mergeCell ref="C130:G130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142</v>
      </c>
      <c r="C4" s="170" t="s">
        <v>52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SUMIF(AM8:AM103,AN5,G8:G103)</f>
        <v>0</v>
      </c>
      <c r="AO6">
        <f>SUMIF(AM8:AM103,AO5,G8:G103)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51</v>
      </c>
      <c r="C8" s="198" t="s">
        <v>52</v>
      </c>
      <c r="D8" s="178"/>
      <c r="E8" s="182"/>
      <c r="F8" s="298">
        <f>SUM(G9:G100)</f>
        <v>0</v>
      </c>
      <c r="G8" s="299"/>
      <c r="H8" s="186"/>
      <c r="I8" s="186">
        <f>SUM(I9:I100)</f>
        <v>0</v>
      </c>
      <c r="J8" s="186"/>
      <c r="K8" s="186">
        <f>SUM(K9:K100)</f>
        <v>0</v>
      </c>
      <c r="L8" s="187"/>
      <c r="M8" s="207"/>
      <c r="AE8" t="s">
        <v>163</v>
      </c>
    </row>
    <row r="9" spans="1:60" ht="22.5" outlineLevel="1" x14ac:dyDescent="0.2">
      <c r="A9" s="205">
        <v>1</v>
      </c>
      <c r="B9" s="175" t="s">
        <v>664</v>
      </c>
      <c r="C9" s="199" t="s">
        <v>665</v>
      </c>
      <c r="D9" s="179" t="s">
        <v>495</v>
      </c>
      <c r="E9" s="183">
        <v>1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0"/>
      <c r="D10" s="281"/>
      <c r="E10" s="282"/>
      <c r="F10" s="283"/>
      <c r="G10" s="28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584</v>
      </c>
      <c r="C11" s="199" t="s">
        <v>666</v>
      </c>
      <c r="D11" s="179" t="s">
        <v>495</v>
      </c>
      <c r="E11" s="183">
        <v>2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334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0"/>
      <c r="D12" s="281"/>
      <c r="E12" s="282"/>
      <c r="F12" s="283"/>
      <c r="G12" s="28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657</v>
      </c>
      <c r="C13" s="199" t="s">
        <v>667</v>
      </c>
      <c r="D13" s="179" t="s">
        <v>495</v>
      </c>
      <c r="E13" s="183">
        <v>5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334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0"/>
      <c r="D14" s="281"/>
      <c r="E14" s="282"/>
      <c r="F14" s="283"/>
      <c r="G14" s="28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660</v>
      </c>
      <c r="C15" s="199" t="s">
        <v>668</v>
      </c>
      <c r="D15" s="179" t="s">
        <v>495</v>
      </c>
      <c r="E15" s="183">
        <v>1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334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3" t="s">
        <v>669</v>
      </c>
      <c r="D16" s="304"/>
      <c r="E16" s="305"/>
      <c r="F16" s="306"/>
      <c r="G16" s="307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>C16</f>
        <v>Potrubí Flexo, vč. příslušenství: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280"/>
      <c r="D17" s="281"/>
      <c r="E17" s="282"/>
      <c r="F17" s="283"/>
      <c r="G17" s="284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5" t="s">
        <v>670</v>
      </c>
      <c r="C18" s="199" t="s">
        <v>671</v>
      </c>
      <c r="D18" s="179" t="s">
        <v>672</v>
      </c>
      <c r="E18" s="183">
        <v>5</v>
      </c>
      <c r="F18" s="188"/>
      <c r="G18" s="189">
        <f>ROUND(E18*F18,2)</f>
        <v>0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8" t="s">
        <v>171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172</v>
      </c>
      <c r="AF18" s="165" t="s">
        <v>334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80"/>
      <c r="D19" s="281"/>
      <c r="E19" s="282"/>
      <c r="F19" s="283"/>
      <c r="G19" s="284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1" x14ac:dyDescent="0.2">
      <c r="A20" s="205">
        <v>6</v>
      </c>
      <c r="B20" s="175" t="s">
        <v>673</v>
      </c>
      <c r="C20" s="199" t="s">
        <v>665</v>
      </c>
      <c r="D20" s="179" t="s">
        <v>495</v>
      </c>
      <c r="E20" s="183">
        <v>1</v>
      </c>
      <c r="F20" s="188"/>
      <c r="G20" s="189">
        <f>ROUND(E20*F20,2)</f>
        <v>0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334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80"/>
      <c r="D21" s="281"/>
      <c r="E21" s="282"/>
      <c r="F21" s="283"/>
      <c r="G21" s="284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5" t="s">
        <v>674</v>
      </c>
      <c r="C22" s="199" t="s">
        <v>666</v>
      </c>
      <c r="D22" s="179" t="s">
        <v>495</v>
      </c>
      <c r="E22" s="183">
        <v>2</v>
      </c>
      <c r="F22" s="188"/>
      <c r="G22" s="189">
        <f>ROUND(E22*F22,2)</f>
        <v>0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8" t="s">
        <v>171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172</v>
      </c>
      <c r="AF22" s="165" t="s">
        <v>334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176"/>
      <c r="C23" s="280"/>
      <c r="D23" s="281"/>
      <c r="E23" s="282"/>
      <c r="F23" s="283"/>
      <c r="G23" s="284"/>
      <c r="H23" s="189"/>
      <c r="I23" s="189"/>
      <c r="J23" s="189"/>
      <c r="K23" s="189"/>
      <c r="L23" s="190"/>
      <c r="M23" s="208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5" t="s">
        <v>675</v>
      </c>
      <c r="C24" s="199" t="s">
        <v>667</v>
      </c>
      <c r="D24" s="179" t="s">
        <v>495</v>
      </c>
      <c r="E24" s="183">
        <v>5</v>
      </c>
      <c r="F24" s="188"/>
      <c r="G24" s="189">
        <f>ROUND(E24*F24,2)</f>
        <v>0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8" t="s">
        <v>171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172</v>
      </c>
      <c r="AF24" s="165" t="s">
        <v>334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80"/>
      <c r="D25" s="281"/>
      <c r="E25" s="282"/>
      <c r="F25" s="283"/>
      <c r="G25" s="284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5" t="s">
        <v>676</v>
      </c>
      <c r="C26" s="199" t="s">
        <v>668</v>
      </c>
      <c r="D26" s="179" t="s">
        <v>495</v>
      </c>
      <c r="E26" s="183">
        <v>1</v>
      </c>
      <c r="F26" s="188"/>
      <c r="G26" s="189">
        <f>ROUND(E26*F26,2)</f>
        <v>0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8" t="s">
        <v>171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172</v>
      </c>
      <c r="AF26" s="165" t="s">
        <v>334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303" t="s">
        <v>669</v>
      </c>
      <c r="D27" s="304"/>
      <c r="E27" s="305"/>
      <c r="F27" s="306"/>
      <c r="G27" s="307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224" t="str">
        <f>C27</f>
        <v>Potrubí Flexo, vč. příslušenství: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0"/>
      <c r="D28" s="281"/>
      <c r="E28" s="282"/>
      <c r="F28" s="283"/>
      <c r="G28" s="28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10</v>
      </c>
      <c r="B29" s="175" t="s">
        <v>677</v>
      </c>
      <c r="C29" s="199" t="s">
        <v>671</v>
      </c>
      <c r="D29" s="179" t="s">
        <v>672</v>
      </c>
      <c r="E29" s="183">
        <v>5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334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0"/>
      <c r="D30" s="281"/>
      <c r="E30" s="282"/>
      <c r="F30" s="283"/>
      <c r="G30" s="28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22.5" outlineLevel="1" x14ac:dyDescent="0.2">
      <c r="A31" s="205">
        <v>11</v>
      </c>
      <c r="B31" s="175" t="s">
        <v>678</v>
      </c>
      <c r="C31" s="199" t="s">
        <v>679</v>
      </c>
      <c r="D31" s="179" t="s">
        <v>495</v>
      </c>
      <c r="E31" s="183">
        <v>1</v>
      </c>
      <c r="F31" s="188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334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0"/>
      <c r="D32" s="281"/>
      <c r="E32" s="282"/>
      <c r="F32" s="283"/>
      <c r="G32" s="28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12</v>
      </c>
      <c r="B33" s="175" t="s">
        <v>680</v>
      </c>
      <c r="C33" s="199" t="s">
        <v>666</v>
      </c>
      <c r="D33" s="179" t="s">
        <v>495</v>
      </c>
      <c r="E33" s="183">
        <v>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334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0"/>
      <c r="D34" s="281"/>
      <c r="E34" s="282"/>
      <c r="F34" s="283"/>
      <c r="G34" s="28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13</v>
      </c>
      <c r="B35" s="175" t="s">
        <v>681</v>
      </c>
      <c r="C35" s="199" t="s">
        <v>667</v>
      </c>
      <c r="D35" s="179" t="s">
        <v>495</v>
      </c>
      <c r="E35" s="183">
        <v>6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334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0"/>
      <c r="D36" s="281"/>
      <c r="E36" s="282"/>
      <c r="F36" s="283"/>
      <c r="G36" s="28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14</v>
      </c>
      <c r="B37" s="175" t="s">
        <v>682</v>
      </c>
      <c r="C37" s="199" t="s">
        <v>668</v>
      </c>
      <c r="D37" s="179" t="s">
        <v>495</v>
      </c>
      <c r="E37" s="183">
        <v>1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334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303" t="s">
        <v>669</v>
      </c>
      <c r="D38" s="304"/>
      <c r="E38" s="305"/>
      <c r="F38" s="306"/>
      <c r="G38" s="307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224" t="str">
        <f>C38</f>
        <v>Potrubí Flexo, vč. příslušenství:</v>
      </c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0"/>
      <c r="D39" s="281"/>
      <c r="E39" s="282"/>
      <c r="F39" s="283"/>
      <c r="G39" s="28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15</v>
      </c>
      <c r="B40" s="175" t="s">
        <v>683</v>
      </c>
      <c r="C40" s="199" t="s">
        <v>671</v>
      </c>
      <c r="D40" s="179" t="s">
        <v>672</v>
      </c>
      <c r="E40" s="183">
        <v>6</v>
      </c>
      <c r="F40" s="188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334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80"/>
      <c r="D41" s="281"/>
      <c r="E41" s="282"/>
      <c r="F41" s="283"/>
      <c r="G41" s="284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22.5" outlineLevel="1" x14ac:dyDescent="0.2">
      <c r="A42" s="205">
        <v>16</v>
      </c>
      <c r="B42" s="175" t="s">
        <v>684</v>
      </c>
      <c r="C42" s="199" t="s">
        <v>679</v>
      </c>
      <c r="D42" s="179" t="s">
        <v>495</v>
      </c>
      <c r="E42" s="183">
        <v>1</v>
      </c>
      <c r="F42" s="188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334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80"/>
      <c r="D43" s="281"/>
      <c r="E43" s="282"/>
      <c r="F43" s="283"/>
      <c r="G43" s="284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17</v>
      </c>
      <c r="B44" s="175" t="s">
        <v>685</v>
      </c>
      <c r="C44" s="199" t="s">
        <v>666</v>
      </c>
      <c r="D44" s="179" t="s">
        <v>495</v>
      </c>
      <c r="E44" s="183">
        <v>2</v>
      </c>
      <c r="F44" s="188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334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80"/>
      <c r="D45" s="281"/>
      <c r="E45" s="282"/>
      <c r="F45" s="283"/>
      <c r="G45" s="284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18</v>
      </c>
      <c r="B46" s="175" t="s">
        <v>686</v>
      </c>
      <c r="C46" s="199" t="s">
        <v>667</v>
      </c>
      <c r="D46" s="179" t="s">
        <v>495</v>
      </c>
      <c r="E46" s="183">
        <v>6</v>
      </c>
      <c r="F46" s="188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0"/>
      <c r="D47" s="281"/>
      <c r="E47" s="282"/>
      <c r="F47" s="283"/>
      <c r="G47" s="284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19</v>
      </c>
      <c r="B48" s="175" t="s">
        <v>687</v>
      </c>
      <c r="C48" s="199" t="s">
        <v>668</v>
      </c>
      <c r="D48" s="179" t="s">
        <v>495</v>
      </c>
      <c r="E48" s="183">
        <v>1</v>
      </c>
      <c r="F48" s="188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334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303" t="s">
        <v>669</v>
      </c>
      <c r="D49" s="304"/>
      <c r="E49" s="305"/>
      <c r="F49" s="306"/>
      <c r="G49" s="307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224" t="str">
        <f>C49</f>
        <v>Potrubí Flexo, vč. příslušenství:</v>
      </c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0"/>
      <c r="D50" s="281"/>
      <c r="E50" s="282"/>
      <c r="F50" s="283"/>
      <c r="G50" s="28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20</v>
      </c>
      <c r="B51" s="175" t="s">
        <v>688</v>
      </c>
      <c r="C51" s="199" t="s">
        <v>671</v>
      </c>
      <c r="D51" s="179" t="s">
        <v>672</v>
      </c>
      <c r="E51" s="183">
        <v>6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303" t="s">
        <v>689</v>
      </c>
      <c r="D52" s="304"/>
      <c r="E52" s="305"/>
      <c r="F52" s="306"/>
      <c r="G52" s="307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224" t="str">
        <f>C52</f>
        <v>Potrubí SPIRO z pozinkovaného plechu, vč. 30% tvarovek , vč. Příslušenství (pro zařízení EF 1.01- EF4.01):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80"/>
      <c r="D53" s="281"/>
      <c r="E53" s="282"/>
      <c r="F53" s="283"/>
      <c r="G53" s="284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21</v>
      </c>
      <c r="B54" s="175" t="s">
        <v>690</v>
      </c>
      <c r="C54" s="199" t="s">
        <v>671</v>
      </c>
      <c r="D54" s="179" t="s">
        <v>672</v>
      </c>
      <c r="E54" s="183">
        <v>25</v>
      </c>
      <c r="F54" s="188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334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80"/>
      <c r="D55" s="281"/>
      <c r="E55" s="282"/>
      <c r="F55" s="283"/>
      <c r="G55" s="284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22</v>
      </c>
      <c r="B56" s="175" t="s">
        <v>691</v>
      </c>
      <c r="C56" s="199" t="s">
        <v>692</v>
      </c>
      <c r="D56" s="179" t="s">
        <v>672</v>
      </c>
      <c r="E56" s="183">
        <v>5</v>
      </c>
      <c r="F56" s="188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334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80"/>
      <c r="D57" s="281"/>
      <c r="E57" s="282"/>
      <c r="F57" s="283"/>
      <c r="G57" s="284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23</v>
      </c>
      <c r="B58" s="175" t="s">
        <v>693</v>
      </c>
      <c r="C58" s="199" t="s">
        <v>694</v>
      </c>
      <c r="D58" s="179" t="s">
        <v>672</v>
      </c>
      <c r="E58" s="183">
        <v>30</v>
      </c>
      <c r="F58" s="188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334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80"/>
      <c r="D59" s="281"/>
      <c r="E59" s="282"/>
      <c r="F59" s="283"/>
      <c r="G59" s="284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24</v>
      </c>
      <c r="B60" s="175" t="s">
        <v>695</v>
      </c>
      <c r="C60" s="199" t="s">
        <v>696</v>
      </c>
      <c r="D60" s="179" t="s">
        <v>672</v>
      </c>
      <c r="E60" s="183">
        <v>1</v>
      </c>
      <c r="F60" s="188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334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0"/>
      <c r="D61" s="281"/>
      <c r="E61" s="282"/>
      <c r="F61" s="283"/>
      <c r="G61" s="284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25</v>
      </c>
      <c r="B62" s="175" t="s">
        <v>697</v>
      </c>
      <c r="C62" s="199" t="s">
        <v>698</v>
      </c>
      <c r="D62" s="179" t="s">
        <v>495</v>
      </c>
      <c r="E62" s="183">
        <v>2</v>
      </c>
      <c r="F62" s="188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334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0"/>
      <c r="D63" s="281"/>
      <c r="E63" s="282"/>
      <c r="F63" s="283"/>
      <c r="G63" s="284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26</v>
      </c>
      <c r="B64" s="175" t="s">
        <v>699</v>
      </c>
      <c r="C64" s="199" t="s">
        <v>700</v>
      </c>
      <c r="D64" s="179" t="s">
        <v>206</v>
      </c>
      <c r="E64" s="183">
        <v>2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334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0"/>
      <c r="D65" s="281"/>
      <c r="E65" s="282"/>
      <c r="F65" s="283"/>
      <c r="G65" s="284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27</v>
      </c>
      <c r="B66" s="175" t="s">
        <v>701</v>
      </c>
      <c r="C66" s="199" t="s">
        <v>702</v>
      </c>
      <c r="D66" s="179" t="s">
        <v>206</v>
      </c>
      <c r="E66" s="183">
        <v>10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334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80"/>
      <c r="D67" s="281"/>
      <c r="E67" s="282"/>
      <c r="F67" s="283"/>
      <c r="G67" s="284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28</v>
      </c>
      <c r="B68" s="175" t="s">
        <v>703</v>
      </c>
      <c r="C68" s="199" t="s">
        <v>704</v>
      </c>
      <c r="D68" s="179" t="s">
        <v>588</v>
      </c>
      <c r="E68" s="183">
        <v>1</v>
      </c>
      <c r="F68" s="188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334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80"/>
      <c r="D69" s="281"/>
      <c r="E69" s="282"/>
      <c r="F69" s="283"/>
      <c r="G69" s="284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29</v>
      </c>
      <c r="B70" s="175" t="s">
        <v>705</v>
      </c>
      <c r="C70" s="199" t="s">
        <v>706</v>
      </c>
      <c r="D70" s="179" t="s">
        <v>588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0"/>
      <c r="D71" s="281"/>
      <c r="E71" s="282"/>
      <c r="F71" s="283"/>
      <c r="G71" s="28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30</v>
      </c>
      <c r="B72" s="175" t="s">
        <v>707</v>
      </c>
      <c r="C72" s="199" t="s">
        <v>708</v>
      </c>
      <c r="D72" s="179" t="s">
        <v>588</v>
      </c>
      <c r="E72" s="183">
        <v>1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334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0"/>
      <c r="D73" s="281"/>
      <c r="E73" s="282"/>
      <c r="F73" s="283"/>
      <c r="G73" s="28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205">
        <v>31</v>
      </c>
      <c r="B74" s="175" t="s">
        <v>709</v>
      </c>
      <c r="C74" s="199" t="s">
        <v>710</v>
      </c>
      <c r="D74" s="179" t="s">
        <v>495</v>
      </c>
      <c r="E74" s="183">
        <v>1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334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0"/>
      <c r="D75" s="281"/>
      <c r="E75" s="282"/>
      <c r="F75" s="283"/>
      <c r="G75" s="28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205">
        <v>32</v>
      </c>
      <c r="B76" s="175" t="s">
        <v>711</v>
      </c>
      <c r="C76" s="199" t="s">
        <v>710</v>
      </c>
      <c r="D76" s="179" t="s">
        <v>495</v>
      </c>
      <c r="E76" s="183">
        <v>1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334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0"/>
      <c r="D77" s="281"/>
      <c r="E77" s="282"/>
      <c r="F77" s="283"/>
      <c r="G77" s="28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33</v>
      </c>
      <c r="B78" s="175" t="s">
        <v>712</v>
      </c>
      <c r="C78" s="199" t="s">
        <v>710</v>
      </c>
      <c r="D78" s="179" t="s">
        <v>495</v>
      </c>
      <c r="E78" s="183">
        <v>1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334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0"/>
      <c r="D79" s="281"/>
      <c r="E79" s="282"/>
      <c r="F79" s="283"/>
      <c r="G79" s="28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t="22.5" outlineLevel="1" x14ac:dyDescent="0.2">
      <c r="A80" s="205">
        <v>34</v>
      </c>
      <c r="B80" s="175" t="s">
        <v>713</v>
      </c>
      <c r="C80" s="199" t="s">
        <v>710</v>
      </c>
      <c r="D80" s="179" t="s">
        <v>495</v>
      </c>
      <c r="E80" s="183">
        <v>1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334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0"/>
      <c r="D81" s="281"/>
      <c r="E81" s="282"/>
      <c r="F81" s="283"/>
      <c r="G81" s="28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outlineLevel="1" x14ac:dyDescent="0.2">
      <c r="A82" s="205">
        <v>35</v>
      </c>
      <c r="B82" s="175" t="s">
        <v>714</v>
      </c>
      <c r="C82" s="199" t="s">
        <v>710</v>
      </c>
      <c r="D82" s="179" t="s">
        <v>495</v>
      </c>
      <c r="E82" s="183">
        <v>1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334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0"/>
      <c r="D83" s="281"/>
      <c r="E83" s="282"/>
      <c r="F83" s="283"/>
      <c r="G83" s="28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36</v>
      </c>
      <c r="B84" s="175" t="s">
        <v>715</v>
      </c>
      <c r="C84" s="199" t="s">
        <v>710</v>
      </c>
      <c r="D84" s="179" t="s">
        <v>495</v>
      </c>
      <c r="E84" s="183">
        <v>1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334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303" t="s">
        <v>716</v>
      </c>
      <c r="D85" s="304"/>
      <c r="E85" s="305"/>
      <c r="F85" s="306"/>
      <c r="G85" s="307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224" t="str">
        <f>C85</f>
        <v>Potrubí SPIRO z pozinkovaného plechu, vč. 30% tvarovek , vč. příslušenství:</v>
      </c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0"/>
      <c r="D86" s="281"/>
      <c r="E86" s="282"/>
      <c r="F86" s="283"/>
      <c r="G86" s="284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37</v>
      </c>
      <c r="B87" s="175" t="s">
        <v>717</v>
      </c>
      <c r="C87" s="199" t="s">
        <v>671</v>
      </c>
      <c r="D87" s="179" t="s">
        <v>672</v>
      </c>
      <c r="E87" s="183">
        <v>20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334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80"/>
      <c r="D88" s="281"/>
      <c r="E88" s="282"/>
      <c r="F88" s="283"/>
      <c r="G88" s="284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38</v>
      </c>
      <c r="B89" s="175" t="s">
        <v>718</v>
      </c>
      <c r="C89" s="199" t="s">
        <v>692</v>
      </c>
      <c r="D89" s="179" t="s">
        <v>672</v>
      </c>
      <c r="E89" s="183">
        <v>1</v>
      </c>
      <c r="F89" s="188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334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80"/>
      <c r="D90" s="281"/>
      <c r="E90" s="282"/>
      <c r="F90" s="283"/>
      <c r="G90" s="284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39</v>
      </c>
      <c r="B91" s="175" t="s">
        <v>719</v>
      </c>
      <c r="C91" s="199" t="s">
        <v>720</v>
      </c>
      <c r="D91" s="179" t="s">
        <v>672</v>
      </c>
      <c r="E91" s="183">
        <v>1</v>
      </c>
      <c r="F91" s="188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334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0"/>
      <c r="D92" s="281"/>
      <c r="E92" s="282"/>
      <c r="F92" s="283"/>
      <c r="G92" s="284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40</v>
      </c>
      <c r="B93" s="175" t="s">
        <v>721</v>
      </c>
      <c r="C93" s="199" t="s">
        <v>722</v>
      </c>
      <c r="D93" s="179" t="s">
        <v>588</v>
      </c>
      <c r="E93" s="183">
        <v>1</v>
      </c>
      <c r="F93" s="188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334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0"/>
      <c r="D94" s="281"/>
      <c r="E94" s="282"/>
      <c r="F94" s="283"/>
      <c r="G94" s="284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5" t="s">
        <v>723</v>
      </c>
      <c r="C95" s="199" t="s">
        <v>706</v>
      </c>
      <c r="D95" s="179" t="s">
        <v>588</v>
      </c>
      <c r="E95" s="183">
        <v>1</v>
      </c>
      <c r="F95" s="188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334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0"/>
      <c r="D96" s="281"/>
      <c r="E96" s="282"/>
      <c r="F96" s="283"/>
      <c r="G96" s="284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5" t="s">
        <v>724</v>
      </c>
      <c r="C97" s="199" t="s">
        <v>708</v>
      </c>
      <c r="D97" s="179" t="s">
        <v>588</v>
      </c>
      <c r="E97" s="183">
        <v>1</v>
      </c>
      <c r="F97" s="188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334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0"/>
      <c r="D98" s="281"/>
      <c r="E98" s="282"/>
      <c r="F98" s="283"/>
      <c r="G98" s="284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5" t="s">
        <v>725</v>
      </c>
      <c r="C99" s="199" t="s">
        <v>726</v>
      </c>
      <c r="D99" s="179" t="s">
        <v>588</v>
      </c>
      <c r="E99" s="183">
        <v>1</v>
      </c>
      <c r="F99" s="188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334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t="13.5" outlineLevel="1" thickBot="1" x14ac:dyDescent="0.25">
      <c r="A100" s="216"/>
      <c r="B100" s="217"/>
      <c r="C100" s="285"/>
      <c r="D100" s="286"/>
      <c r="E100" s="287"/>
      <c r="F100" s="288"/>
      <c r="G100" s="289"/>
      <c r="H100" s="218"/>
      <c r="I100" s="218"/>
      <c r="J100" s="218"/>
      <c r="K100" s="218"/>
      <c r="L100" s="219"/>
      <c r="M100" s="220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x14ac:dyDescent="0.2">
      <c r="A101" s="166"/>
      <c r="B101" s="177" t="s">
        <v>570</v>
      </c>
      <c r="C101" s="201" t="s">
        <v>570</v>
      </c>
      <c r="D101" s="181"/>
      <c r="E101" s="185"/>
      <c r="F101" s="191"/>
      <c r="G101" s="191"/>
      <c r="H101" s="191"/>
      <c r="I101" s="191"/>
      <c r="J101" s="191"/>
      <c r="K101" s="191"/>
      <c r="L101" s="192"/>
      <c r="M101" s="191"/>
    </row>
    <row r="102" spans="1:60" hidden="1" x14ac:dyDescent="0.2">
      <c r="C102" s="202"/>
      <c r="D102" s="144"/>
    </row>
    <row r="103" spans="1:60" ht="13.5" hidden="1" thickBot="1" x14ac:dyDescent="0.25">
      <c r="A103" s="193"/>
      <c r="B103" s="194" t="s">
        <v>571</v>
      </c>
      <c r="C103" s="203"/>
      <c r="D103" s="195"/>
      <c r="E103" s="196"/>
      <c r="F103" s="196"/>
      <c r="G103" s="197">
        <f>F8</f>
        <v>0</v>
      </c>
    </row>
    <row r="104" spans="1:60" x14ac:dyDescent="0.2">
      <c r="D104" s="144"/>
    </row>
    <row r="105" spans="1:60" x14ac:dyDescent="0.2">
      <c r="D105" s="144"/>
    </row>
    <row r="106" spans="1:60" x14ac:dyDescent="0.2">
      <c r="D106" s="144"/>
    </row>
    <row r="107" spans="1:60" x14ac:dyDescent="0.2">
      <c r="D107" s="144"/>
    </row>
    <row r="108" spans="1:60" x14ac:dyDescent="0.2">
      <c r="D108" s="144"/>
    </row>
    <row r="109" spans="1:60" x14ac:dyDescent="0.2">
      <c r="D109" s="144"/>
    </row>
    <row r="110" spans="1:60" x14ac:dyDescent="0.2">
      <c r="D110" s="144"/>
    </row>
    <row r="111" spans="1:60" x14ac:dyDescent="0.2">
      <c r="D111" s="144"/>
    </row>
    <row r="112" spans="1:60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52">
    <mergeCell ref="C14:G14"/>
    <mergeCell ref="A1:G1"/>
    <mergeCell ref="C7:G7"/>
    <mergeCell ref="F8:G8"/>
    <mergeCell ref="C10:G10"/>
    <mergeCell ref="C12:G12"/>
    <mergeCell ref="C36:G36"/>
    <mergeCell ref="C16:G16"/>
    <mergeCell ref="C17:G17"/>
    <mergeCell ref="C19:G19"/>
    <mergeCell ref="C21:G21"/>
    <mergeCell ref="C23:G23"/>
    <mergeCell ref="C25:G25"/>
    <mergeCell ref="C27:G27"/>
    <mergeCell ref="C28:G28"/>
    <mergeCell ref="C30:G30"/>
    <mergeCell ref="C32:G32"/>
    <mergeCell ref="C34:G34"/>
    <mergeCell ref="C57:G57"/>
    <mergeCell ref="C38:G38"/>
    <mergeCell ref="C39:G39"/>
    <mergeCell ref="C41:G41"/>
    <mergeCell ref="C43:G43"/>
    <mergeCell ref="C45:G45"/>
    <mergeCell ref="C47:G47"/>
    <mergeCell ref="C49:G49"/>
    <mergeCell ref="C50:G50"/>
    <mergeCell ref="C52:G52"/>
    <mergeCell ref="C53:G53"/>
    <mergeCell ref="C55:G55"/>
    <mergeCell ref="C81:G81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94:G94"/>
    <mergeCell ref="C96:G96"/>
    <mergeCell ref="C98:G98"/>
    <mergeCell ref="C100:G100"/>
    <mergeCell ref="C83:G83"/>
    <mergeCell ref="C85:G85"/>
    <mergeCell ref="C86:G86"/>
    <mergeCell ref="C88:G88"/>
    <mergeCell ref="C90:G90"/>
    <mergeCell ref="C92:G92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9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143</v>
      </c>
      <c r="C4" s="170" t="s">
        <v>144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SUMIF(AM8:AM74,AN5,G8:G74)</f>
        <v>0</v>
      </c>
      <c r="AO6">
        <f>SUMIF(AM8:AM74,AO5,G8:G74)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54</v>
      </c>
      <c r="D8" s="178"/>
      <c r="E8" s="182"/>
      <c r="F8" s="298">
        <f>SUM(G9:G32)</f>
        <v>0</v>
      </c>
      <c r="G8" s="299"/>
      <c r="H8" s="186"/>
      <c r="I8" s="186">
        <f>SUM(I9:I32)</f>
        <v>0</v>
      </c>
      <c r="J8" s="186"/>
      <c r="K8" s="186">
        <f>SUM(K9:K32)</f>
        <v>0</v>
      </c>
      <c r="L8" s="187"/>
      <c r="M8" s="207"/>
      <c r="AE8" t="s">
        <v>163</v>
      </c>
    </row>
    <row r="9" spans="1:60" ht="33.75" outlineLevel="1" x14ac:dyDescent="0.2">
      <c r="A9" s="205">
        <v>1</v>
      </c>
      <c r="B9" s="175" t="s">
        <v>575</v>
      </c>
      <c r="C9" s="199" t="s">
        <v>727</v>
      </c>
      <c r="D9" s="179" t="s">
        <v>495</v>
      </c>
      <c r="E9" s="183">
        <v>3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334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303" t="s">
        <v>773</v>
      </c>
      <c r="D10" s="304"/>
      <c r="E10" s="305"/>
      <c r="F10" s="306"/>
      <c r="G10" s="307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224" t="str">
        <f t="shared" ref="BA10:BA21" si="0">C10</f>
        <v>barevný odstín je bílá RAL 9016.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6"/>
      <c r="C11" s="303" t="s">
        <v>728</v>
      </c>
      <c r="D11" s="304"/>
      <c r="E11" s="305"/>
      <c r="F11" s="306"/>
      <c r="G11" s="307"/>
      <c r="H11" s="189"/>
      <c r="I11" s="189"/>
      <c r="J11" s="189"/>
      <c r="K11" s="189"/>
      <c r="L11" s="190"/>
      <c r="M11" s="208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224" t="str">
        <f t="shared" si="0"/>
        <v>Výška  H 700, 900, 1220, 1500, 1820 mm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303" t="s">
        <v>729</v>
      </c>
      <c r="D12" s="304"/>
      <c r="E12" s="305"/>
      <c r="F12" s="306"/>
      <c r="G12" s="307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224" t="str">
        <f t="shared" si="0"/>
        <v>Délka L 450, 600, 750 mm</v>
      </c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6"/>
      <c r="B13" s="176"/>
      <c r="C13" s="303" t="s">
        <v>730</v>
      </c>
      <c r="D13" s="304"/>
      <c r="E13" s="305"/>
      <c r="F13" s="306"/>
      <c r="G13" s="307"/>
      <c r="H13" s="189"/>
      <c r="I13" s="189"/>
      <c r="J13" s="189"/>
      <c r="K13" s="189"/>
      <c r="L13" s="190"/>
      <c r="M13" s="208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224" t="str">
        <f t="shared" si="0"/>
        <v>Hloubka B 35 mm</v>
      </c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303" t="s">
        <v>731</v>
      </c>
      <c r="D14" s="304"/>
      <c r="E14" s="305"/>
      <c r="F14" s="306"/>
      <c r="G14" s="307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224" t="str">
        <f t="shared" si="0"/>
        <v>Připojovací rozteč (KLT) h = L - 30 mm</v>
      </c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6"/>
      <c r="B15" s="176"/>
      <c r="C15" s="303" t="s">
        <v>732</v>
      </c>
      <c r="D15" s="304"/>
      <c r="E15" s="305"/>
      <c r="F15" s="306"/>
      <c r="G15" s="307"/>
      <c r="H15" s="189"/>
      <c r="I15" s="189"/>
      <c r="J15" s="189"/>
      <c r="K15" s="189"/>
      <c r="L15" s="190"/>
      <c r="M15" s="208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224" t="str">
        <f t="shared" si="0"/>
        <v>Připojovací rozteč (KLTM) 50 mm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3" t="s">
        <v>733</v>
      </c>
      <c r="D16" s="304"/>
      <c r="E16" s="305"/>
      <c r="F16" s="306"/>
      <c r="G16" s="307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 t="shared" si="0"/>
        <v>Připojovací závit (KLT) 4 x G 1/2 vnitřní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303" t="s">
        <v>734</v>
      </c>
      <c r="D17" s="304"/>
      <c r="E17" s="305"/>
      <c r="F17" s="306"/>
      <c r="G17" s="307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224" t="str">
        <f t="shared" si="0"/>
        <v>Připojovací závit (KLTM) 6 x G 1/2 vnitřní</v>
      </c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303" t="s">
        <v>735</v>
      </c>
      <c r="D18" s="304"/>
      <c r="E18" s="305"/>
      <c r="F18" s="306"/>
      <c r="G18" s="307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24" t="str">
        <f t="shared" si="0"/>
        <v>Nejvyšší přípustný provozní přetlak 1,0 MPa</v>
      </c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303" t="s">
        <v>736</v>
      </c>
      <c r="D19" s="304"/>
      <c r="E19" s="305"/>
      <c r="F19" s="306"/>
      <c r="G19" s="307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24" t="str">
        <f t="shared" si="0"/>
        <v>Zkušební přetlak 1,3 MPa</v>
      </c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303" t="s">
        <v>737</v>
      </c>
      <c r="D20" s="304"/>
      <c r="E20" s="305"/>
      <c r="F20" s="306"/>
      <c r="G20" s="307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224" t="str">
        <f t="shared" si="0"/>
        <v>Nejvyšší přípustná provozní teplota 110 °C</v>
      </c>
      <c r="BB20" s="165"/>
      <c r="BC20" s="165"/>
      <c r="BD20" s="165"/>
      <c r="BE20" s="165"/>
      <c r="BF20" s="165"/>
      <c r="BG20" s="165"/>
      <c r="BH20" s="165"/>
    </row>
    <row r="21" spans="1:60" ht="22.5" outlineLevel="1" x14ac:dyDescent="0.2">
      <c r="A21" s="206"/>
      <c r="B21" s="176"/>
      <c r="C21" s="303" t="s">
        <v>738</v>
      </c>
      <c r="D21" s="304"/>
      <c r="E21" s="305"/>
      <c r="F21" s="306"/>
      <c r="G21" s="307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224" t="str">
        <f t="shared" si="0"/>
        <v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v>
      </c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0"/>
      <c r="D22" s="281"/>
      <c r="E22" s="282"/>
      <c r="F22" s="283"/>
      <c r="G22" s="28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2</v>
      </c>
      <c r="B23" s="175" t="s">
        <v>739</v>
      </c>
      <c r="C23" s="199" t="s">
        <v>740</v>
      </c>
      <c r="D23" s="179"/>
      <c r="E23" s="183">
        <v>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741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168</v>
      </c>
      <c r="AF23" s="165"/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0"/>
      <c r="D24" s="281"/>
      <c r="E24" s="282"/>
      <c r="F24" s="283"/>
      <c r="G24" s="28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3</v>
      </c>
      <c r="B25" s="175" t="s">
        <v>602</v>
      </c>
      <c r="C25" s="199" t="s">
        <v>742</v>
      </c>
      <c r="D25" s="179" t="s">
        <v>495</v>
      </c>
      <c r="E25" s="183">
        <v>3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334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3" t="s">
        <v>743</v>
      </c>
      <c r="D26" s="304"/>
      <c r="E26" s="305"/>
      <c r="F26" s="306"/>
      <c r="G26" s="307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provozní teplota 120 °C, jmenovitý tlak 10 bar. Technický standard  Ivar. VS 2102 N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80"/>
      <c r="D27" s="281"/>
      <c r="E27" s="282"/>
      <c r="F27" s="283"/>
      <c r="G27" s="284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t="22.5" outlineLevel="1" x14ac:dyDescent="0.2">
      <c r="A28" s="205">
        <v>4</v>
      </c>
      <c r="B28" s="175" t="s">
        <v>607</v>
      </c>
      <c r="C28" s="199" t="s">
        <v>744</v>
      </c>
      <c r="D28" s="179" t="s">
        <v>495</v>
      </c>
      <c r="E28" s="183">
        <v>3</v>
      </c>
      <c r="F28" s="188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334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80"/>
      <c r="D29" s="281"/>
      <c r="E29" s="282"/>
      <c r="F29" s="283"/>
      <c r="G29" s="284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205">
        <v>5</v>
      </c>
      <c r="B30" s="175" t="s">
        <v>615</v>
      </c>
      <c r="C30" s="199" t="s">
        <v>745</v>
      </c>
      <c r="D30" s="179" t="s">
        <v>495</v>
      </c>
      <c r="E30" s="183">
        <v>3</v>
      </c>
      <c r="F30" s="188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334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303" t="s">
        <v>746</v>
      </c>
      <c r="D31" s="304"/>
      <c r="E31" s="305"/>
      <c r="F31" s="306"/>
      <c r="G31" s="307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224" t="str">
        <f>C31</f>
        <v>Technický standard  Ivar T 5000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0"/>
      <c r="D32" s="281"/>
      <c r="E32" s="282"/>
      <c r="F32" s="283"/>
      <c r="G32" s="28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x14ac:dyDescent="0.2">
      <c r="A33" s="204" t="s">
        <v>162</v>
      </c>
      <c r="B33" s="174" t="s">
        <v>60</v>
      </c>
      <c r="C33" s="198" t="s">
        <v>61</v>
      </c>
      <c r="D33" s="178"/>
      <c r="E33" s="182"/>
      <c r="F33" s="290">
        <f>SUM(G34:G36)</f>
        <v>0</v>
      </c>
      <c r="G33" s="291"/>
      <c r="H33" s="186"/>
      <c r="I33" s="186">
        <f>SUM(I34:I36)</f>
        <v>0</v>
      </c>
      <c r="J33" s="186"/>
      <c r="K33" s="186">
        <f>SUM(K34:K36)</f>
        <v>0</v>
      </c>
      <c r="L33" s="187"/>
      <c r="M33" s="207"/>
      <c r="AE33" t="s">
        <v>163</v>
      </c>
    </row>
    <row r="34" spans="1:60" ht="22.5" outlineLevel="1" x14ac:dyDescent="0.2">
      <c r="A34" s="205">
        <v>6</v>
      </c>
      <c r="B34" s="175" t="s">
        <v>670</v>
      </c>
      <c r="C34" s="199" t="s">
        <v>747</v>
      </c>
      <c r="D34" s="179" t="s">
        <v>357</v>
      </c>
      <c r="E34" s="183">
        <v>30</v>
      </c>
      <c r="F34" s="188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173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303" t="s">
        <v>748</v>
      </c>
      <c r="D35" s="304"/>
      <c r="E35" s="305"/>
      <c r="F35" s="306"/>
      <c r="G35" s="307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224" t="str">
        <f>C35</f>
        <v>Ocelové potrubí DN15. PN6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0"/>
      <c r="D36" s="281"/>
      <c r="E36" s="282"/>
      <c r="F36" s="283"/>
      <c r="G36" s="28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4" t="s">
        <v>162</v>
      </c>
      <c r="B37" s="174" t="s">
        <v>64</v>
      </c>
      <c r="C37" s="198" t="s">
        <v>65</v>
      </c>
      <c r="D37" s="178"/>
      <c r="E37" s="182"/>
      <c r="F37" s="290">
        <f>SUM(G38:G39)</f>
        <v>0</v>
      </c>
      <c r="G37" s="291"/>
      <c r="H37" s="186"/>
      <c r="I37" s="186">
        <f>SUM(I38:I39)</f>
        <v>0</v>
      </c>
      <c r="J37" s="186"/>
      <c r="K37" s="186">
        <f>SUM(K38:K39)</f>
        <v>0</v>
      </c>
      <c r="L37" s="187"/>
      <c r="M37" s="207"/>
      <c r="AE37" t="s">
        <v>163</v>
      </c>
    </row>
    <row r="38" spans="1:60" ht="22.5" outlineLevel="1" x14ac:dyDescent="0.2">
      <c r="A38" s="205">
        <v>7</v>
      </c>
      <c r="B38" s="175" t="s">
        <v>749</v>
      </c>
      <c r="C38" s="199" t="s">
        <v>750</v>
      </c>
      <c r="D38" s="179" t="s">
        <v>357</v>
      </c>
      <c r="E38" s="183">
        <v>30</v>
      </c>
      <c r="F38" s="188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334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0"/>
      <c r="D39" s="281"/>
      <c r="E39" s="282"/>
      <c r="F39" s="283"/>
      <c r="G39" s="284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x14ac:dyDescent="0.2">
      <c r="A40" s="204" t="s">
        <v>162</v>
      </c>
      <c r="B40" s="174" t="s">
        <v>68</v>
      </c>
      <c r="C40" s="198" t="s">
        <v>69</v>
      </c>
      <c r="D40" s="178"/>
      <c r="E40" s="182"/>
      <c r="F40" s="290">
        <f>SUM(G41:G44)</f>
        <v>0</v>
      </c>
      <c r="G40" s="291"/>
      <c r="H40" s="186"/>
      <c r="I40" s="186">
        <f>SUM(I41:I44)</f>
        <v>0</v>
      </c>
      <c r="J40" s="186"/>
      <c r="K40" s="186">
        <f>SUM(K41:K44)</f>
        <v>0</v>
      </c>
      <c r="L40" s="187"/>
      <c r="M40" s="207"/>
      <c r="AE40" t="s">
        <v>163</v>
      </c>
    </row>
    <row r="41" spans="1:60" outlineLevel="1" x14ac:dyDescent="0.2">
      <c r="A41" s="205">
        <v>8</v>
      </c>
      <c r="B41" s="175" t="s">
        <v>751</v>
      </c>
      <c r="C41" s="199" t="s">
        <v>752</v>
      </c>
      <c r="D41" s="179" t="s">
        <v>206</v>
      </c>
      <c r="E41" s="183">
        <v>3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173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0"/>
      <c r="D42" s="281"/>
      <c r="E42" s="282"/>
      <c r="F42" s="283"/>
      <c r="G42" s="28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9</v>
      </c>
      <c r="B43" s="175" t="s">
        <v>753</v>
      </c>
      <c r="C43" s="199" t="s">
        <v>754</v>
      </c>
      <c r="D43" s="179" t="s">
        <v>206</v>
      </c>
      <c r="E43" s="183">
        <v>0.1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173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0"/>
      <c r="D44" s="281"/>
      <c r="E44" s="282"/>
      <c r="F44" s="283"/>
      <c r="G44" s="28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x14ac:dyDescent="0.2">
      <c r="A45" s="204" t="s">
        <v>162</v>
      </c>
      <c r="B45" s="174" t="s">
        <v>70</v>
      </c>
      <c r="C45" s="198" t="s">
        <v>71</v>
      </c>
      <c r="D45" s="178"/>
      <c r="E45" s="182"/>
      <c r="F45" s="290">
        <f>SUM(G46:G47)</f>
        <v>0</v>
      </c>
      <c r="G45" s="291"/>
      <c r="H45" s="186"/>
      <c r="I45" s="186">
        <f>SUM(I46:I47)</f>
        <v>0</v>
      </c>
      <c r="J45" s="186"/>
      <c r="K45" s="186">
        <f>SUM(K46:K47)</f>
        <v>0</v>
      </c>
      <c r="L45" s="187"/>
      <c r="M45" s="207"/>
      <c r="AE45" t="s">
        <v>163</v>
      </c>
    </row>
    <row r="46" spans="1:60" outlineLevel="1" x14ac:dyDescent="0.2">
      <c r="A46" s="205">
        <v>10</v>
      </c>
      <c r="B46" s="175" t="s">
        <v>676</v>
      </c>
      <c r="C46" s="199" t="s">
        <v>755</v>
      </c>
      <c r="D46" s="179" t="s">
        <v>756</v>
      </c>
      <c r="E46" s="183">
        <v>1</v>
      </c>
      <c r="F46" s="188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334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0"/>
      <c r="D47" s="281"/>
      <c r="E47" s="282"/>
      <c r="F47" s="283"/>
      <c r="G47" s="284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x14ac:dyDescent="0.2">
      <c r="A48" s="204" t="s">
        <v>162</v>
      </c>
      <c r="B48" s="174" t="s">
        <v>70</v>
      </c>
      <c r="C48" s="198" t="s">
        <v>72</v>
      </c>
      <c r="D48" s="178"/>
      <c r="E48" s="182"/>
      <c r="F48" s="290">
        <f>SUM(G49:G62)</f>
        <v>0</v>
      </c>
      <c r="G48" s="291"/>
      <c r="H48" s="186"/>
      <c r="I48" s="186">
        <f>SUM(I49:I62)</f>
        <v>0</v>
      </c>
      <c r="J48" s="186"/>
      <c r="K48" s="186">
        <f>SUM(K49:K62)</f>
        <v>0</v>
      </c>
      <c r="L48" s="187"/>
      <c r="M48" s="207"/>
      <c r="AE48" t="s">
        <v>163</v>
      </c>
    </row>
    <row r="49" spans="1:60" outlineLevel="1" x14ac:dyDescent="0.2">
      <c r="A49" s="205">
        <v>11</v>
      </c>
      <c r="B49" s="175" t="s">
        <v>75</v>
      </c>
      <c r="C49" s="199" t="s">
        <v>757</v>
      </c>
      <c r="D49" s="179" t="s">
        <v>756</v>
      </c>
      <c r="E49" s="183">
        <v>1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334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0"/>
      <c r="D50" s="281"/>
      <c r="E50" s="282"/>
      <c r="F50" s="283"/>
      <c r="G50" s="28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12</v>
      </c>
      <c r="B51" s="175" t="s">
        <v>758</v>
      </c>
      <c r="C51" s="199" t="s">
        <v>759</v>
      </c>
      <c r="D51" s="179" t="s">
        <v>756</v>
      </c>
      <c r="E51" s="183">
        <v>1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334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0"/>
      <c r="D52" s="281"/>
      <c r="E52" s="282"/>
      <c r="F52" s="283"/>
      <c r="G52" s="28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13</v>
      </c>
      <c r="B53" s="175" t="s">
        <v>77</v>
      </c>
      <c r="C53" s="199" t="s">
        <v>760</v>
      </c>
      <c r="D53" s="179" t="s">
        <v>756</v>
      </c>
      <c r="E53" s="183">
        <v>1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0"/>
      <c r="D54" s="281"/>
      <c r="E54" s="282"/>
      <c r="F54" s="283"/>
      <c r="G54" s="28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14</v>
      </c>
      <c r="B55" s="175" t="s">
        <v>79</v>
      </c>
      <c r="C55" s="199" t="s">
        <v>761</v>
      </c>
      <c r="D55" s="179" t="s">
        <v>756</v>
      </c>
      <c r="E55" s="183">
        <v>1</v>
      </c>
      <c r="F55" s="188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0"/>
      <c r="D56" s="281"/>
      <c r="E56" s="282"/>
      <c r="F56" s="283"/>
      <c r="G56" s="28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15</v>
      </c>
      <c r="B57" s="175" t="s">
        <v>762</v>
      </c>
      <c r="C57" s="199" t="s">
        <v>763</v>
      </c>
      <c r="D57" s="179" t="s">
        <v>756</v>
      </c>
      <c r="E57" s="183">
        <v>1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0"/>
      <c r="D58" s="281"/>
      <c r="E58" s="282"/>
      <c r="F58" s="283"/>
      <c r="G58" s="28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16</v>
      </c>
      <c r="B59" s="175" t="s">
        <v>764</v>
      </c>
      <c r="C59" s="199" t="s">
        <v>765</v>
      </c>
      <c r="D59" s="179" t="s">
        <v>756</v>
      </c>
      <c r="E59" s="183">
        <v>1</v>
      </c>
      <c r="F59" s="188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334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0"/>
      <c r="D60" s="281"/>
      <c r="E60" s="282"/>
      <c r="F60" s="283"/>
      <c r="G60" s="28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17</v>
      </c>
      <c r="B61" s="175" t="s">
        <v>766</v>
      </c>
      <c r="C61" s="199" t="s">
        <v>767</v>
      </c>
      <c r="D61" s="179" t="s">
        <v>756</v>
      </c>
      <c r="E61" s="183">
        <v>1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334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0"/>
      <c r="D62" s="281"/>
      <c r="E62" s="282"/>
      <c r="F62" s="283"/>
      <c r="G62" s="28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x14ac:dyDescent="0.2">
      <c r="A63" s="204" t="s">
        <v>162</v>
      </c>
      <c r="B63" s="174" t="s">
        <v>89</v>
      </c>
      <c r="C63" s="198" t="s">
        <v>90</v>
      </c>
      <c r="D63" s="178"/>
      <c r="E63" s="182"/>
      <c r="F63" s="290">
        <f>SUM(G64:G68)</f>
        <v>0</v>
      </c>
      <c r="G63" s="291"/>
      <c r="H63" s="186"/>
      <c r="I63" s="186">
        <f>SUM(I64:I68)</f>
        <v>0</v>
      </c>
      <c r="J63" s="186"/>
      <c r="K63" s="186">
        <f>SUM(K64:K68)</f>
        <v>0</v>
      </c>
      <c r="L63" s="187"/>
      <c r="M63" s="207"/>
      <c r="AE63" t="s">
        <v>163</v>
      </c>
    </row>
    <row r="64" spans="1:60" ht="33.75" outlineLevel="1" x14ac:dyDescent="0.2">
      <c r="A64" s="205">
        <v>18</v>
      </c>
      <c r="B64" s="175" t="s">
        <v>768</v>
      </c>
      <c r="C64" s="199" t="s">
        <v>769</v>
      </c>
      <c r="D64" s="179" t="s">
        <v>756</v>
      </c>
      <c r="E64" s="183">
        <v>1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425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22.5" outlineLevel="1" x14ac:dyDescent="0.2">
      <c r="A65" s="206"/>
      <c r="B65" s="176"/>
      <c r="C65" s="303" t="s">
        <v>770</v>
      </c>
      <c r="D65" s="304"/>
      <c r="E65" s="305"/>
      <c r="F65" s="306"/>
      <c r="G65" s="307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224" t="str">
        <f>C65</f>
        <v>324/1990 Sb. a zákon 185/2001 Sb., 183/2006 Sb., vyhl. 268/2009 Sb., zákon 258/2000 Sb.  vplatném znění  včetně navazujících předpisů</v>
      </c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0"/>
      <c r="D66" s="281"/>
      <c r="E66" s="282"/>
      <c r="F66" s="283"/>
      <c r="G66" s="28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19</v>
      </c>
      <c r="B67" s="175" t="s">
        <v>771</v>
      </c>
      <c r="C67" s="199" t="s">
        <v>772</v>
      </c>
      <c r="D67" s="179" t="s">
        <v>756</v>
      </c>
      <c r="E67" s="183">
        <v>1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425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0"/>
      <c r="D68" s="281"/>
      <c r="E68" s="282"/>
      <c r="F68" s="283"/>
      <c r="G68" s="28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x14ac:dyDescent="0.2">
      <c r="A69" s="204" t="s">
        <v>162</v>
      </c>
      <c r="B69" s="174" t="s">
        <v>81</v>
      </c>
      <c r="C69" s="198" t="s">
        <v>82</v>
      </c>
      <c r="D69" s="178"/>
      <c r="E69" s="182"/>
      <c r="F69" s="290">
        <f>SUM(G70:G71)</f>
        <v>0</v>
      </c>
      <c r="G69" s="291"/>
      <c r="H69" s="186"/>
      <c r="I69" s="186">
        <f>SUM(I70:I71)</f>
        <v>0</v>
      </c>
      <c r="J69" s="186"/>
      <c r="K69" s="186">
        <f>SUM(K70:K71)</f>
        <v>0</v>
      </c>
      <c r="L69" s="187"/>
      <c r="M69" s="207"/>
      <c r="AE69" t="s">
        <v>163</v>
      </c>
    </row>
    <row r="70" spans="1:60" outlineLevel="1" x14ac:dyDescent="0.2">
      <c r="A70" s="205">
        <v>20</v>
      </c>
      <c r="B70" s="175" t="s">
        <v>601</v>
      </c>
      <c r="C70" s="199" t="s">
        <v>82</v>
      </c>
      <c r="D70" s="179" t="s">
        <v>756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334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t="13.5" outlineLevel="1" thickBot="1" x14ac:dyDescent="0.25">
      <c r="A71" s="216"/>
      <c r="B71" s="217"/>
      <c r="C71" s="285"/>
      <c r="D71" s="286"/>
      <c r="E71" s="287"/>
      <c r="F71" s="288"/>
      <c r="G71" s="289"/>
      <c r="H71" s="218"/>
      <c r="I71" s="218"/>
      <c r="J71" s="218"/>
      <c r="K71" s="218"/>
      <c r="L71" s="219"/>
      <c r="M71" s="220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166"/>
      <c r="B72" s="177" t="s">
        <v>570</v>
      </c>
      <c r="C72" s="201" t="s">
        <v>570</v>
      </c>
      <c r="D72" s="181"/>
      <c r="E72" s="185"/>
      <c r="F72" s="191"/>
      <c r="G72" s="191"/>
      <c r="H72" s="191"/>
      <c r="I72" s="191"/>
      <c r="J72" s="191"/>
      <c r="K72" s="191"/>
      <c r="L72" s="192"/>
      <c r="M72" s="191"/>
    </row>
    <row r="73" spans="1:60" hidden="1" x14ac:dyDescent="0.2">
      <c r="C73" s="202"/>
      <c r="D73" s="144"/>
    </row>
    <row r="74" spans="1:60" ht="13.5" hidden="1" thickBot="1" x14ac:dyDescent="0.25">
      <c r="A74" s="193"/>
      <c r="B74" s="194" t="s">
        <v>571</v>
      </c>
      <c r="C74" s="203"/>
      <c r="D74" s="195"/>
      <c r="E74" s="196"/>
      <c r="F74" s="196"/>
      <c r="G74" s="197">
        <f>F8+F33+F37+F40+F45+F48+F63+F69</f>
        <v>0</v>
      </c>
    </row>
    <row r="75" spans="1:60" x14ac:dyDescent="0.2">
      <c r="D75" s="144"/>
    </row>
    <row r="76" spans="1:60" x14ac:dyDescent="0.2">
      <c r="D76" s="144"/>
    </row>
    <row r="77" spans="1:60" x14ac:dyDescent="0.2">
      <c r="D77" s="144"/>
    </row>
    <row r="78" spans="1:60" x14ac:dyDescent="0.2">
      <c r="D78" s="144"/>
    </row>
    <row r="79" spans="1:60" x14ac:dyDescent="0.2">
      <c r="D79" s="144"/>
    </row>
    <row r="80" spans="1:60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6">
    <mergeCell ref="C18:G18"/>
    <mergeCell ref="A1:G1"/>
    <mergeCell ref="C7:G7"/>
    <mergeCell ref="F8:G8"/>
    <mergeCell ref="C10:G10"/>
    <mergeCell ref="C11:G11"/>
    <mergeCell ref="C12:G12"/>
    <mergeCell ref="C13:G13"/>
    <mergeCell ref="C14:G14"/>
    <mergeCell ref="C15:G15"/>
    <mergeCell ref="C16:G16"/>
    <mergeCell ref="C17:G17"/>
    <mergeCell ref="C35:G35"/>
    <mergeCell ref="C19:G19"/>
    <mergeCell ref="C20:G20"/>
    <mergeCell ref="C21:G21"/>
    <mergeCell ref="C22:G22"/>
    <mergeCell ref="C24:G24"/>
    <mergeCell ref="C26:G26"/>
    <mergeCell ref="C27:G27"/>
    <mergeCell ref="C29:G29"/>
    <mergeCell ref="C31:G31"/>
    <mergeCell ref="C32:G32"/>
    <mergeCell ref="F33:G33"/>
    <mergeCell ref="C54:G54"/>
    <mergeCell ref="C36:G36"/>
    <mergeCell ref="F37:G37"/>
    <mergeCell ref="C39:G39"/>
    <mergeCell ref="F40:G40"/>
    <mergeCell ref="C42:G42"/>
    <mergeCell ref="C44:G44"/>
    <mergeCell ref="F45:G45"/>
    <mergeCell ref="C47:G47"/>
    <mergeCell ref="F48:G48"/>
    <mergeCell ref="C50:G50"/>
    <mergeCell ref="C52:G52"/>
    <mergeCell ref="C66:G66"/>
    <mergeCell ref="C68:G68"/>
    <mergeCell ref="F69:G69"/>
    <mergeCell ref="C71:G71"/>
    <mergeCell ref="C56:G56"/>
    <mergeCell ref="C58:G58"/>
    <mergeCell ref="C60:G60"/>
    <mergeCell ref="C62:G62"/>
    <mergeCell ref="F63:G63"/>
    <mergeCell ref="C65:G65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73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145</v>
      </c>
      <c r="C4" s="170" t="s">
        <v>146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SUMIF(AM8:AM152,AN5,G8:G152)</f>
        <v>0</v>
      </c>
      <c r="AO6">
        <f>SUMIF(AM8:AM152,AO5,G8:G152)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98">
        <f>SUM(G9:G149)</f>
        <v>0</v>
      </c>
      <c r="G8" s="299"/>
      <c r="H8" s="186"/>
      <c r="I8" s="186">
        <f>SUM(I9:I149)</f>
        <v>2.8499999999999992</v>
      </c>
      <c r="J8" s="186"/>
      <c r="K8" s="186">
        <f>SUM(K9:K149)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774</v>
      </c>
      <c r="C9" s="199" t="s">
        <v>775</v>
      </c>
      <c r="D9" s="179" t="s">
        <v>357</v>
      </c>
      <c r="E9" s="183">
        <v>40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0"/>
      <c r="D10" s="281"/>
      <c r="E10" s="282"/>
      <c r="F10" s="283"/>
      <c r="G10" s="28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777</v>
      </c>
      <c r="C11" s="199" t="s">
        <v>778</v>
      </c>
      <c r="D11" s="179" t="s">
        <v>357</v>
      </c>
      <c r="E11" s="183">
        <v>40</v>
      </c>
      <c r="F11" s="188"/>
      <c r="G11" s="189">
        <f>ROUND(E11*F11,2)</f>
        <v>0</v>
      </c>
      <c r="H11" s="189">
        <v>2.7E-4</v>
      </c>
      <c r="I11" s="189">
        <f>ROUND(E11*H11,2)</f>
        <v>0.01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547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0"/>
      <c r="D12" s="281"/>
      <c r="E12" s="282"/>
      <c r="F12" s="283"/>
      <c r="G12" s="28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779</v>
      </c>
      <c r="C13" s="199" t="s">
        <v>780</v>
      </c>
      <c r="D13" s="179" t="s">
        <v>313</v>
      </c>
      <c r="E13" s="183">
        <v>300</v>
      </c>
      <c r="F13" s="188"/>
      <c r="G13" s="189">
        <f>ROUND(E13*F13,2)</f>
        <v>0</v>
      </c>
      <c r="H13" s="189">
        <v>1.0000000000000001E-5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547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0"/>
      <c r="D14" s="281"/>
      <c r="E14" s="282"/>
      <c r="F14" s="283"/>
      <c r="G14" s="28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781</v>
      </c>
      <c r="C15" s="199" t="s">
        <v>782</v>
      </c>
      <c r="D15" s="179" t="s">
        <v>313</v>
      </c>
      <c r="E15" s="183">
        <v>125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0"/>
      <c r="D16" s="281"/>
      <c r="E16" s="282"/>
      <c r="F16" s="283"/>
      <c r="G16" s="28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783</v>
      </c>
      <c r="C17" s="199" t="s">
        <v>784</v>
      </c>
      <c r="D17" s="179" t="s">
        <v>313</v>
      </c>
      <c r="E17" s="183">
        <v>125</v>
      </c>
      <c r="F17" s="188"/>
      <c r="G17" s="189">
        <f>ROUND(E17*F17,2)</f>
        <v>0</v>
      </c>
      <c r="H17" s="189">
        <v>9.0000000000000006E-5</v>
      </c>
      <c r="I17" s="189">
        <f>ROUND(E17*H17,2)</f>
        <v>0.01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547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0"/>
      <c r="D18" s="281"/>
      <c r="E18" s="282"/>
      <c r="F18" s="283"/>
      <c r="G18" s="28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5" t="s">
        <v>785</v>
      </c>
      <c r="C19" s="199" t="s">
        <v>786</v>
      </c>
      <c r="D19" s="179" t="s">
        <v>313</v>
      </c>
      <c r="E19" s="183">
        <v>161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0"/>
      <c r="D20" s="281"/>
      <c r="E20" s="282"/>
      <c r="F20" s="283"/>
      <c r="G20" s="28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7</v>
      </c>
      <c r="B21" s="175" t="s">
        <v>787</v>
      </c>
      <c r="C21" s="199" t="s">
        <v>788</v>
      </c>
      <c r="D21" s="179" t="s">
        <v>313</v>
      </c>
      <c r="E21" s="183">
        <v>161</v>
      </c>
      <c r="F21" s="188"/>
      <c r="G21" s="189">
        <f>ROUND(E21*F21,2)</f>
        <v>0</v>
      </c>
      <c r="H21" s="189">
        <v>3.0000000000000001E-5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789</v>
      </c>
      <c r="M21" s="208" t="s">
        <v>167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168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0"/>
      <c r="D22" s="281"/>
      <c r="E22" s="282"/>
      <c r="F22" s="283"/>
      <c r="G22" s="28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790</v>
      </c>
      <c r="C23" s="199" t="s">
        <v>791</v>
      </c>
      <c r="D23" s="179" t="s">
        <v>313</v>
      </c>
      <c r="E23" s="183">
        <v>5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0"/>
      <c r="D24" s="281"/>
      <c r="E24" s="282"/>
      <c r="F24" s="283"/>
      <c r="G24" s="28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792</v>
      </c>
      <c r="C25" s="199" t="s">
        <v>793</v>
      </c>
      <c r="D25" s="179" t="s">
        <v>313</v>
      </c>
      <c r="E25" s="183">
        <v>5</v>
      </c>
      <c r="F25" s="188"/>
      <c r="G25" s="189">
        <f>ROUND(E25*F25,2)</f>
        <v>0</v>
      </c>
      <c r="H25" s="189">
        <v>5.2999999999999998E-4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547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0"/>
      <c r="D26" s="281"/>
      <c r="E26" s="282"/>
      <c r="F26" s="283"/>
      <c r="G26" s="284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794</v>
      </c>
      <c r="C27" s="199" t="s">
        <v>795</v>
      </c>
      <c r="D27" s="179" t="s">
        <v>357</v>
      </c>
      <c r="E27" s="183">
        <v>100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0"/>
      <c r="D28" s="281"/>
      <c r="E28" s="282"/>
      <c r="F28" s="283"/>
      <c r="G28" s="28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796</v>
      </c>
      <c r="C29" s="199" t="s">
        <v>797</v>
      </c>
      <c r="D29" s="179" t="s">
        <v>313</v>
      </c>
      <c r="E29" s="183">
        <v>100</v>
      </c>
      <c r="F29" s="188"/>
      <c r="G29" s="189">
        <f>ROUND(E29*F29,2)</f>
        <v>0</v>
      </c>
      <c r="H29" s="189">
        <v>2.2499999999999998E-3</v>
      </c>
      <c r="I29" s="189">
        <f>ROUND(E29*H29,2)</f>
        <v>0.23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547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0"/>
      <c r="D30" s="281"/>
      <c r="E30" s="282"/>
      <c r="F30" s="283"/>
      <c r="G30" s="28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798</v>
      </c>
      <c r="C31" s="199" t="s">
        <v>799</v>
      </c>
      <c r="D31" s="179" t="s">
        <v>196</v>
      </c>
      <c r="E31" s="183">
        <v>0.08</v>
      </c>
      <c r="F31" s="188"/>
      <c r="G31" s="189">
        <f>ROUND(E31*F31,2)</f>
        <v>0</v>
      </c>
      <c r="H31" s="189">
        <v>1</v>
      </c>
      <c r="I31" s="189">
        <f>ROUND(E31*H31,2)</f>
        <v>0.08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547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0"/>
      <c r="D32" s="281"/>
      <c r="E32" s="282"/>
      <c r="F32" s="283"/>
      <c r="G32" s="28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800</v>
      </c>
      <c r="C33" s="199" t="s">
        <v>801</v>
      </c>
      <c r="D33" s="179" t="s">
        <v>313</v>
      </c>
      <c r="E33" s="183">
        <v>170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0"/>
      <c r="D34" s="281"/>
      <c r="E34" s="282"/>
      <c r="F34" s="283"/>
      <c r="G34" s="28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802</v>
      </c>
      <c r="C35" s="199" t="s">
        <v>803</v>
      </c>
      <c r="D35" s="179" t="s">
        <v>313</v>
      </c>
      <c r="E35" s="183">
        <v>222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0"/>
      <c r="D36" s="281"/>
      <c r="E36" s="282"/>
      <c r="F36" s="283"/>
      <c r="G36" s="28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804</v>
      </c>
      <c r="C37" s="199" t="s">
        <v>805</v>
      </c>
      <c r="D37" s="179" t="s">
        <v>313</v>
      </c>
      <c r="E37" s="183">
        <v>36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0"/>
      <c r="D38" s="281"/>
      <c r="E38" s="282"/>
      <c r="F38" s="283"/>
      <c r="G38" s="284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806</v>
      </c>
      <c r="C39" s="199" t="s">
        <v>807</v>
      </c>
      <c r="D39" s="179" t="s">
        <v>313</v>
      </c>
      <c r="E39" s="183">
        <v>40</v>
      </c>
      <c r="F39" s="188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0"/>
      <c r="D40" s="281"/>
      <c r="E40" s="282"/>
      <c r="F40" s="283"/>
      <c r="G40" s="284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808</v>
      </c>
      <c r="C41" s="199" t="s">
        <v>809</v>
      </c>
      <c r="D41" s="179" t="s">
        <v>313</v>
      </c>
      <c r="E41" s="183">
        <v>60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0"/>
      <c r="D42" s="281"/>
      <c r="E42" s="282"/>
      <c r="F42" s="283"/>
      <c r="G42" s="28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22.5" outlineLevel="1" x14ac:dyDescent="0.2">
      <c r="A43" s="205">
        <v>18</v>
      </c>
      <c r="B43" s="175" t="s">
        <v>810</v>
      </c>
      <c r="C43" s="199" t="s">
        <v>811</v>
      </c>
      <c r="D43" s="179" t="s">
        <v>313</v>
      </c>
      <c r="E43" s="183">
        <v>37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776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0"/>
      <c r="D44" s="281"/>
      <c r="E44" s="282"/>
      <c r="F44" s="283"/>
      <c r="G44" s="28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t="22.5" outlineLevel="1" x14ac:dyDescent="0.2">
      <c r="A45" s="205">
        <v>19</v>
      </c>
      <c r="B45" s="175" t="s">
        <v>812</v>
      </c>
      <c r="C45" s="199" t="s">
        <v>813</v>
      </c>
      <c r="D45" s="179" t="s">
        <v>313</v>
      </c>
      <c r="E45" s="183">
        <v>55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0"/>
      <c r="D46" s="281"/>
      <c r="E46" s="282"/>
      <c r="F46" s="283"/>
      <c r="G46" s="28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5">
        <v>20</v>
      </c>
      <c r="B47" s="175" t="s">
        <v>814</v>
      </c>
      <c r="C47" s="199" t="s">
        <v>815</v>
      </c>
      <c r="D47" s="179" t="s">
        <v>313</v>
      </c>
      <c r="E47" s="183">
        <v>6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0"/>
      <c r="D48" s="281"/>
      <c r="E48" s="282"/>
      <c r="F48" s="283"/>
      <c r="G48" s="28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816</v>
      </c>
      <c r="C49" s="199" t="s">
        <v>817</v>
      </c>
      <c r="D49" s="179" t="s">
        <v>313</v>
      </c>
      <c r="E49" s="183">
        <v>8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0"/>
      <c r="D50" s="281"/>
      <c r="E50" s="282"/>
      <c r="F50" s="283"/>
      <c r="G50" s="28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818</v>
      </c>
      <c r="C51" s="199" t="s">
        <v>819</v>
      </c>
      <c r="D51" s="179" t="s">
        <v>313</v>
      </c>
      <c r="E51" s="183">
        <v>8</v>
      </c>
      <c r="F51" s="188"/>
      <c r="G51" s="189">
        <f>ROUND(E51*F51,2)</f>
        <v>0</v>
      </c>
      <c r="H51" s="189">
        <v>5.0000000000000002E-5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547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0"/>
      <c r="D52" s="281"/>
      <c r="E52" s="282"/>
      <c r="F52" s="283"/>
      <c r="G52" s="28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820</v>
      </c>
      <c r="C53" s="199" t="s">
        <v>821</v>
      </c>
      <c r="D53" s="179" t="s">
        <v>313</v>
      </c>
      <c r="E53" s="183">
        <v>12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0"/>
      <c r="D54" s="281"/>
      <c r="E54" s="282"/>
      <c r="F54" s="283"/>
      <c r="G54" s="28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822</v>
      </c>
      <c r="C55" s="199" t="s">
        <v>823</v>
      </c>
      <c r="D55" s="179" t="s">
        <v>313</v>
      </c>
      <c r="E55" s="183">
        <v>12</v>
      </c>
      <c r="F55" s="188"/>
      <c r="G55" s="189">
        <f>ROUND(E55*F55,2)</f>
        <v>0</v>
      </c>
      <c r="H55" s="189">
        <v>5.0000000000000002E-5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547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0"/>
      <c r="D56" s="281"/>
      <c r="E56" s="282"/>
      <c r="F56" s="283"/>
      <c r="G56" s="28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824</v>
      </c>
      <c r="C57" s="199" t="s">
        <v>825</v>
      </c>
      <c r="D57" s="179" t="s">
        <v>313</v>
      </c>
      <c r="E57" s="183">
        <v>2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776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0"/>
      <c r="D58" s="281"/>
      <c r="E58" s="282"/>
      <c r="F58" s="283"/>
      <c r="G58" s="28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826</v>
      </c>
      <c r="C59" s="199" t="s">
        <v>827</v>
      </c>
      <c r="D59" s="179" t="s">
        <v>313</v>
      </c>
      <c r="E59" s="183">
        <v>2</v>
      </c>
      <c r="F59" s="188"/>
      <c r="G59" s="189">
        <f>ROUND(E59*F59,2)</f>
        <v>0</v>
      </c>
      <c r="H59" s="189">
        <v>5.0000000000000002E-5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547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0"/>
      <c r="D60" s="281"/>
      <c r="E60" s="282"/>
      <c r="F60" s="283"/>
      <c r="G60" s="28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828</v>
      </c>
      <c r="C61" s="199" t="s">
        <v>829</v>
      </c>
      <c r="D61" s="179" t="s">
        <v>313</v>
      </c>
      <c r="E61" s="183">
        <v>44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0"/>
      <c r="D62" s="281"/>
      <c r="E62" s="282"/>
      <c r="F62" s="283"/>
      <c r="G62" s="28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830</v>
      </c>
      <c r="C63" s="199" t="s">
        <v>831</v>
      </c>
      <c r="D63" s="179" t="s">
        <v>313</v>
      </c>
      <c r="E63" s="183">
        <v>44</v>
      </c>
      <c r="F63" s="188"/>
      <c r="G63" s="189">
        <f>ROUND(E63*F63,2)</f>
        <v>0</v>
      </c>
      <c r="H63" s="189">
        <v>6.4999999999999997E-4</v>
      </c>
      <c r="I63" s="189">
        <f>ROUND(E63*H63,2)</f>
        <v>0.03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0"/>
      <c r="D64" s="281"/>
      <c r="E64" s="282"/>
      <c r="F64" s="283"/>
      <c r="G64" s="284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832</v>
      </c>
      <c r="C65" s="199" t="s">
        <v>833</v>
      </c>
      <c r="D65" s="179" t="s">
        <v>313</v>
      </c>
      <c r="E65" s="183">
        <v>95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0"/>
      <c r="D66" s="281"/>
      <c r="E66" s="282"/>
      <c r="F66" s="283"/>
      <c r="G66" s="28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834</v>
      </c>
      <c r="C67" s="199" t="s">
        <v>835</v>
      </c>
      <c r="D67" s="179" t="s">
        <v>313</v>
      </c>
      <c r="E67" s="183">
        <v>95</v>
      </c>
      <c r="F67" s="188"/>
      <c r="G67" s="189">
        <f>ROUND(E67*F67,2)</f>
        <v>0</v>
      </c>
      <c r="H67" s="189">
        <v>5.9999999999999995E-4</v>
      </c>
      <c r="I67" s="189">
        <f>ROUND(E67*H67,2)</f>
        <v>0.06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547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0"/>
      <c r="D68" s="281"/>
      <c r="E68" s="282"/>
      <c r="F68" s="283"/>
      <c r="G68" s="28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836</v>
      </c>
      <c r="C69" s="199" t="s">
        <v>837</v>
      </c>
      <c r="D69" s="179" t="s">
        <v>313</v>
      </c>
      <c r="E69" s="183">
        <v>4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776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80"/>
      <c r="D70" s="281"/>
      <c r="E70" s="282"/>
      <c r="F70" s="283"/>
      <c r="G70" s="284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838</v>
      </c>
      <c r="C71" s="199" t="s">
        <v>839</v>
      </c>
      <c r="D71" s="179" t="s">
        <v>313</v>
      </c>
      <c r="E71" s="183">
        <v>4</v>
      </c>
      <c r="F71" s="188"/>
      <c r="G71" s="189">
        <f>ROUND(E71*F71,2)</f>
        <v>0</v>
      </c>
      <c r="H71" s="189">
        <v>9.1E-4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80"/>
      <c r="D72" s="281"/>
      <c r="E72" s="282"/>
      <c r="F72" s="283"/>
      <c r="G72" s="284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308" t="s">
        <v>840</v>
      </c>
      <c r="C73" s="309"/>
      <c r="D73" s="310"/>
      <c r="E73" s="311"/>
      <c r="F73" s="312"/>
      <c r="G73" s="313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841</v>
      </c>
      <c r="C74" s="199" t="s">
        <v>842</v>
      </c>
      <c r="D74" s="179" t="s">
        <v>313</v>
      </c>
      <c r="E74" s="183">
        <v>10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 t="s">
        <v>115</v>
      </c>
      <c r="M74" s="208" t="s">
        <v>167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168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0"/>
      <c r="D75" s="281"/>
      <c r="E75" s="282"/>
      <c r="F75" s="283"/>
      <c r="G75" s="28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843</v>
      </c>
      <c r="C76" s="199" t="s">
        <v>844</v>
      </c>
      <c r="D76" s="179" t="s">
        <v>313</v>
      </c>
      <c r="E76" s="183">
        <v>4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0"/>
      <c r="D77" s="281"/>
      <c r="E77" s="282"/>
      <c r="F77" s="283"/>
      <c r="G77" s="28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845</v>
      </c>
      <c r="C78" s="199" t="s">
        <v>846</v>
      </c>
      <c r="D78" s="179" t="s">
        <v>313</v>
      </c>
      <c r="E78" s="183">
        <v>96</v>
      </c>
      <c r="F78" s="188"/>
      <c r="G78" s="189">
        <f>ROUND(E78*F78,2)</f>
        <v>0</v>
      </c>
      <c r="H78" s="189">
        <v>1.2E-2</v>
      </c>
      <c r="I78" s="189">
        <f>ROUND(E78*H78,2)</f>
        <v>1.1499999999999999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776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0"/>
      <c r="D79" s="281"/>
      <c r="E79" s="282"/>
      <c r="F79" s="283"/>
      <c r="G79" s="28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847</v>
      </c>
      <c r="C80" s="199" t="s">
        <v>848</v>
      </c>
      <c r="D80" s="179" t="s">
        <v>313</v>
      </c>
      <c r="E80" s="183">
        <v>1</v>
      </c>
      <c r="F80" s="188"/>
      <c r="G80" s="189">
        <f>ROUND(E80*F80,2)</f>
        <v>0</v>
      </c>
      <c r="H80" s="189">
        <v>1.2E-2</v>
      </c>
      <c r="I80" s="189">
        <f>ROUND(E80*H80,2)</f>
        <v>0.01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0"/>
      <c r="D81" s="281"/>
      <c r="E81" s="282"/>
      <c r="F81" s="283"/>
      <c r="G81" s="28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849</v>
      </c>
      <c r="C82" s="199" t="s">
        <v>850</v>
      </c>
      <c r="D82" s="179" t="s">
        <v>313</v>
      </c>
      <c r="E82" s="183">
        <v>1</v>
      </c>
      <c r="F82" s="188"/>
      <c r="G82" s="189">
        <f>ROUND(E82*F82,2)</f>
        <v>0</v>
      </c>
      <c r="H82" s="189">
        <v>0.01</v>
      </c>
      <c r="I82" s="189">
        <f>ROUND(E82*H82,2)</f>
        <v>0.01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0"/>
      <c r="D83" s="281"/>
      <c r="E83" s="282"/>
      <c r="F83" s="283"/>
      <c r="G83" s="28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851</v>
      </c>
      <c r="C84" s="199" t="s">
        <v>852</v>
      </c>
      <c r="D84" s="179" t="s">
        <v>313</v>
      </c>
      <c r="E84" s="183">
        <v>2</v>
      </c>
      <c r="F84" s="188"/>
      <c r="G84" s="189">
        <f>ROUND(E84*F84,2)</f>
        <v>0</v>
      </c>
      <c r="H84" s="189">
        <v>1.0999999999999999E-2</v>
      </c>
      <c r="I84" s="189">
        <f>ROUND(E84*H84,2)</f>
        <v>0.02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0"/>
      <c r="D85" s="281"/>
      <c r="E85" s="282"/>
      <c r="F85" s="283"/>
      <c r="G85" s="284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853</v>
      </c>
      <c r="C86" s="199" t="s">
        <v>854</v>
      </c>
      <c r="D86" s="179" t="s">
        <v>313</v>
      </c>
      <c r="E86" s="183">
        <v>113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776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0"/>
      <c r="D87" s="281"/>
      <c r="E87" s="282"/>
      <c r="F87" s="283"/>
      <c r="G87" s="284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855</v>
      </c>
      <c r="C88" s="199" t="s">
        <v>856</v>
      </c>
      <c r="D88" s="179" t="s">
        <v>313</v>
      </c>
      <c r="E88" s="183">
        <v>8</v>
      </c>
      <c r="F88" s="188"/>
      <c r="G88" s="189">
        <f>ROUND(E88*F88,2)</f>
        <v>0</v>
      </c>
      <c r="H88" s="189">
        <v>4.4000000000000003E-3</v>
      </c>
      <c r="I88" s="189">
        <f>ROUND(E88*H88,2)</f>
        <v>0.04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776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0"/>
      <c r="D89" s="281"/>
      <c r="E89" s="282"/>
      <c r="F89" s="283"/>
      <c r="G89" s="284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41</v>
      </c>
      <c r="B90" s="175" t="s">
        <v>857</v>
      </c>
      <c r="C90" s="199" t="s">
        <v>858</v>
      </c>
      <c r="D90" s="179" t="s">
        <v>313</v>
      </c>
      <c r="E90" s="183">
        <v>12</v>
      </c>
      <c r="F90" s="188"/>
      <c r="G90" s="189">
        <f>ROUND(E90*F90,2)</f>
        <v>0</v>
      </c>
      <c r="H90" s="189">
        <v>2.5000000000000001E-3</v>
      </c>
      <c r="I90" s="189">
        <f>ROUND(E90*H90,2)</f>
        <v>0.03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776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80"/>
      <c r="D91" s="281"/>
      <c r="E91" s="282"/>
      <c r="F91" s="283"/>
      <c r="G91" s="284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42</v>
      </c>
      <c r="B92" s="175" t="s">
        <v>859</v>
      </c>
      <c r="C92" s="199" t="s">
        <v>860</v>
      </c>
      <c r="D92" s="179" t="s">
        <v>313</v>
      </c>
      <c r="E92" s="183">
        <v>32</v>
      </c>
      <c r="F92" s="188"/>
      <c r="G92" s="189">
        <f>ROUND(E92*F92,2)</f>
        <v>0</v>
      </c>
      <c r="H92" s="189">
        <v>2.5000000000000001E-3</v>
      </c>
      <c r="I92" s="189">
        <f>ROUND(E92*H92,2)</f>
        <v>0.08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776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80"/>
      <c r="D93" s="281"/>
      <c r="E93" s="282"/>
      <c r="F93" s="283"/>
      <c r="G93" s="284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43</v>
      </c>
      <c r="B94" s="175" t="s">
        <v>861</v>
      </c>
      <c r="C94" s="199" t="s">
        <v>862</v>
      </c>
      <c r="D94" s="179" t="s">
        <v>313</v>
      </c>
      <c r="E94" s="183">
        <v>44</v>
      </c>
      <c r="F94" s="188"/>
      <c r="G94" s="189">
        <f>ROUND(E94*F94,2)</f>
        <v>0</v>
      </c>
      <c r="H94" s="189">
        <v>2.5000000000000001E-3</v>
      </c>
      <c r="I94" s="189">
        <f>ROUND(E94*H94,2)</f>
        <v>0.11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776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80"/>
      <c r="D95" s="281"/>
      <c r="E95" s="282"/>
      <c r="F95" s="283"/>
      <c r="G95" s="284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44</v>
      </c>
      <c r="B96" s="175" t="s">
        <v>863</v>
      </c>
      <c r="C96" s="199" t="s">
        <v>864</v>
      </c>
      <c r="D96" s="179" t="s">
        <v>313</v>
      </c>
      <c r="E96" s="183">
        <v>7</v>
      </c>
      <c r="F96" s="188"/>
      <c r="G96" s="189">
        <f>ROUND(E96*F96,2)</f>
        <v>0</v>
      </c>
      <c r="H96" s="189">
        <v>2.5000000000000001E-3</v>
      </c>
      <c r="I96" s="189">
        <f>ROUND(E96*H96,2)</f>
        <v>0.02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776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80"/>
      <c r="D97" s="281"/>
      <c r="E97" s="282"/>
      <c r="F97" s="283"/>
      <c r="G97" s="284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45</v>
      </c>
      <c r="B98" s="175" t="s">
        <v>865</v>
      </c>
      <c r="C98" s="199" t="s">
        <v>866</v>
      </c>
      <c r="D98" s="179" t="s">
        <v>313</v>
      </c>
      <c r="E98" s="183">
        <v>10</v>
      </c>
      <c r="F98" s="188"/>
      <c r="G98" s="189">
        <f>ROUND(E98*F98,2)</f>
        <v>0</v>
      </c>
      <c r="H98" s="189">
        <v>2.5000000000000001E-3</v>
      </c>
      <c r="I98" s="189">
        <f>ROUND(E98*H98,2)</f>
        <v>0.03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172</v>
      </c>
      <c r="AF98" s="165" t="s">
        <v>776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6"/>
      <c r="C99" s="280"/>
      <c r="D99" s="281"/>
      <c r="E99" s="282"/>
      <c r="F99" s="283"/>
      <c r="G99" s="284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175" t="s">
        <v>867</v>
      </c>
      <c r="C100" s="199" t="s">
        <v>868</v>
      </c>
      <c r="D100" s="179" t="s">
        <v>313</v>
      </c>
      <c r="E100" s="183">
        <v>1</v>
      </c>
      <c r="F100" s="188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172</v>
      </c>
      <c r="AF100" s="165" t="s">
        <v>776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80"/>
      <c r="D101" s="281"/>
      <c r="E101" s="282"/>
      <c r="F101" s="283"/>
      <c r="G101" s="284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5" t="s">
        <v>869</v>
      </c>
      <c r="C102" s="199" t="s">
        <v>870</v>
      </c>
      <c r="D102" s="179" t="s">
        <v>313</v>
      </c>
      <c r="E102" s="183">
        <v>2</v>
      </c>
      <c r="F102" s="188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8" t="s">
        <v>171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172</v>
      </c>
      <c r="AF102" s="165" t="s">
        <v>776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176"/>
      <c r="C103" s="280"/>
      <c r="D103" s="281"/>
      <c r="E103" s="282"/>
      <c r="F103" s="283"/>
      <c r="G103" s="284"/>
      <c r="H103" s="189"/>
      <c r="I103" s="189"/>
      <c r="J103" s="189"/>
      <c r="K103" s="189"/>
      <c r="L103" s="190"/>
      <c r="M103" s="208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5" t="s">
        <v>871</v>
      </c>
      <c r="C104" s="199" t="s">
        <v>872</v>
      </c>
      <c r="D104" s="179" t="s">
        <v>357</v>
      </c>
      <c r="E104" s="183">
        <v>12</v>
      </c>
      <c r="F104" s="188"/>
      <c r="G104" s="189">
        <f>ROUND(E104*F104,2)</f>
        <v>0</v>
      </c>
      <c r="H104" s="189">
        <v>0</v>
      </c>
      <c r="I104" s="189">
        <f>ROUND(E104*H104,2)</f>
        <v>0</v>
      </c>
      <c r="J104" s="189">
        <v>0</v>
      </c>
      <c r="K104" s="189">
        <f>ROUND(E104*J104,2)</f>
        <v>0</v>
      </c>
      <c r="L104" s="190"/>
      <c r="M104" s="208" t="s">
        <v>171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172</v>
      </c>
      <c r="AF104" s="165" t="s">
        <v>776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6"/>
      <c r="C105" s="280"/>
      <c r="D105" s="281"/>
      <c r="E105" s="282"/>
      <c r="F105" s="283"/>
      <c r="G105" s="284"/>
      <c r="H105" s="189"/>
      <c r="I105" s="189"/>
      <c r="J105" s="189"/>
      <c r="K105" s="189"/>
      <c r="L105" s="190"/>
      <c r="M105" s="208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>
        <v>49</v>
      </c>
      <c r="B106" s="175" t="s">
        <v>873</v>
      </c>
      <c r="C106" s="199" t="s">
        <v>874</v>
      </c>
      <c r="D106" s="179" t="s">
        <v>357</v>
      </c>
      <c r="E106" s="183">
        <v>120</v>
      </c>
      <c r="F106" s="188"/>
      <c r="G106" s="189">
        <f>ROUND(E106*F106,2)</f>
        <v>0</v>
      </c>
      <c r="H106" s="189">
        <v>5.0000000000000002E-5</v>
      </c>
      <c r="I106" s="189">
        <f>ROUND(E106*H106,2)</f>
        <v>0.01</v>
      </c>
      <c r="J106" s="189">
        <v>0</v>
      </c>
      <c r="K106" s="189">
        <f>ROUND(E106*J106,2)</f>
        <v>0</v>
      </c>
      <c r="L106" s="190"/>
      <c r="M106" s="208" t="s">
        <v>171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172</v>
      </c>
      <c r="AF106" s="165" t="s">
        <v>547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6"/>
      <c r="C107" s="280"/>
      <c r="D107" s="281"/>
      <c r="E107" s="282"/>
      <c r="F107" s="283"/>
      <c r="G107" s="284"/>
      <c r="H107" s="189"/>
      <c r="I107" s="189"/>
      <c r="J107" s="189"/>
      <c r="K107" s="189"/>
      <c r="L107" s="190"/>
      <c r="M107" s="208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>
        <v>50</v>
      </c>
      <c r="B108" s="175" t="s">
        <v>875</v>
      </c>
      <c r="C108" s="199" t="s">
        <v>876</v>
      </c>
      <c r="D108" s="179" t="s">
        <v>357</v>
      </c>
      <c r="E108" s="183">
        <v>740</v>
      </c>
      <c r="F108" s="188"/>
      <c r="G108" s="189">
        <f>ROUND(E108*F108,2)</f>
        <v>0</v>
      </c>
      <c r="H108" s="189">
        <v>0</v>
      </c>
      <c r="I108" s="189">
        <f>ROUND(E108*H108,2)</f>
        <v>0</v>
      </c>
      <c r="J108" s="189">
        <v>0</v>
      </c>
      <c r="K108" s="189">
        <f>ROUND(E108*J108,2)</f>
        <v>0</v>
      </c>
      <c r="L108" s="190"/>
      <c r="M108" s="208" t="s">
        <v>171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172</v>
      </c>
      <c r="AF108" s="165" t="s">
        <v>776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6"/>
      <c r="C109" s="280"/>
      <c r="D109" s="281"/>
      <c r="E109" s="282"/>
      <c r="F109" s="283"/>
      <c r="G109" s="284"/>
      <c r="H109" s="189"/>
      <c r="I109" s="189"/>
      <c r="J109" s="189"/>
      <c r="K109" s="189"/>
      <c r="L109" s="190"/>
      <c r="M109" s="208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51</v>
      </c>
      <c r="B110" s="175" t="s">
        <v>877</v>
      </c>
      <c r="C110" s="199" t="s">
        <v>878</v>
      </c>
      <c r="D110" s="179" t="s">
        <v>357</v>
      </c>
      <c r="E110" s="183">
        <v>740</v>
      </c>
      <c r="F110" s="188"/>
      <c r="G110" s="189">
        <f>ROUND(E110*F110,2)</f>
        <v>0</v>
      </c>
      <c r="H110" s="189">
        <v>6.0000000000000002E-5</v>
      </c>
      <c r="I110" s="189">
        <f>ROUND(E110*H110,2)</f>
        <v>0.04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547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80"/>
      <c r="D111" s="281"/>
      <c r="E111" s="282"/>
      <c r="F111" s="283"/>
      <c r="G111" s="284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52</v>
      </c>
      <c r="B112" s="175" t="s">
        <v>879</v>
      </c>
      <c r="C112" s="199" t="s">
        <v>880</v>
      </c>
      <c r="D112" s="179" t="s">
        <v>357</v>
      </c>
      <c r="E112" s="183">
        <v>100</v>
      </c>
      <c r="F112" s="188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776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80"/>
      <c r="D113" s="281"/>
      <c r="E113" s="282"/>
      <c r="F113" s="283"/>
      <c r="G113" s="284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53</v>
      </c>
      <c r="B114" s="175" t="s">
        <v>881</v>
      </c>
      <c r="C114" s="199" t="s">
        <v>882</v>
      </c>
      <c r="D114" s="179" t="s">
        <v>357</v>
      </c>
      <c r="E114" s="183">
        <v>100</v>
      </c>
      <c r="F114" s="188"/>
      <c r="G114" s="189">
        <f>ROUND(E114*F114,2)</f>
        <v>0</v>
      </c>
      <c r="H114" s="189">
        <v>1.8000000000000001E-4</v>
      </c>
      <c r="I114" s="189">
        <f>ROUND(E114*H114,2)</f>
        <v>0.02</v>
      </c>
      <c r="J114" s="189">
        <v>0</v>
      </c>
      <c r="K114" s="189">
        <f>ROUND(E114*J114,2)</f>
        <v>0</v>
      </c>
      <c r="L114" s="190"/>
      <c r="M114" s="208" t="s">
        <v>171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172</v>
      </c>
      <c r="AF114" s="165" t="s">
        <v>547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6"/>
      <c r="C115" s="280"/>
      <c r="D115" s="281"/>
      <c r="E115" s="282"/>
      <c r="F115" s="283"/>
      <c r="G115" s="284"/>
      <c r="H115" s="189"/>
      <c r="I115" s="189"/>
      <c r="J115" s="189"/>
      <c r="K115" s="189"/>
      <c r="L115" s="190"/>
      <c r="M115" s="208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54</v>
      </c>
      <c r="B116" s="175" t="s">
        <v>883</v>
      </c>
      <c r="C116" s="199" t="s">
        <v>884</v>
      </c>
      <c r="D116" s="179" t="s">
        <v>357</v>
      </c>
      <c r="E116" s="183">
        <v>25</v>
      </c>
      <c r="F116" s="188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8" t="s">
        <v>171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172</v>
      </c>
      <c r="AF116" s="165" t="s">
        <v>776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6"/>
      <c r="C117" s="280"/>
      <c r="D117" s="281"/>
      <c r="E117" s="282"/>
      <c r="F117" s="283"/>
      <c r="G117" s="284"/>
      <c r="H117" s="189"/>
      <c r="I117" s="189"/>
      <c r="J117" s="189"/>
      <c r="K117" s="189"/>
      <c r="L117" s="190"/>
      <c r="M117" s="208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55</v>
      </c>
      <c r="B118" s="175" t="s">
        <v>885</v>
      </c>
      <c r="C118" s="199" t="s">
        <v>886</v>
      </c>
      <c r="D118" s="179" t="s">
        <v>357</v>
      </c>
      <c r="E118" s="183">
        <v>50</v>
      </c>
      <c r="F118" s="188"/>
      <c r="G118" s="189">
        <f>ROUND(E118*F118,2)</f>
        <v>0</v>
      </c>
      <c r="H118" s="189">
        <v>2.7E-4</v>
      </c>
      <c r="I118" s="189">
        <f>ROUND(E118*H118,2)</f>
        <v>0.01</v>
      </c>
      <c r="J118" s="189">
        <v>0</v>
      </c>
      <c r="K118" s="189">
        <f>ROUND(E118*J118,2)</f>
        <v>0</v>
      </c>
      <c r="L118" s="190"/>
      <c r="M118" s="208" t="s">
        <v>171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172</v>
      </c>
      <c r="AF118" s="165" t="s">
        <v>547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80"/>
      <c r="D119" s="281"/>
      <c r="E119" s="282"/>
      <c r="F119" s="283"/>
      <c r="G119" s="284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56</v>
      </c>
      <c r="B120" s="175" t="s">
        <v>887</v>
      </c>
      <c r="C120" s="199" t="s">
        <v>888</v>
      </c>
      <c r="D120" s="179" t="s">
        <v>357</v>
      </c>
      <c r="E120" s="183">
        <v>80</v>
      </c>
      <c r="F120" s="188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776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80"/>
      <c r="D121" s="281"/>
      <c r="E121" s="282"/>
      <c r="F121" s="283"/>
      <c r="G121" s="284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57</v>
      </c>
      <c r="B122" s="175" t="s">
        <v>889</v>
      </c>
      <c r="C122" s="199" t="s">
        <v>890</v>
      </c>
      <c r="D122" s="179" t="s">
        <v>357</v>
      </c>
      <c r="E122" s="183">
        <v>80</v>
      </c>
      <c r="F122" s="188"/>
      <c r="G122" s="189">
        <f>ROUND(E122*F122,2)</f>
        <v>0</v>
      </c>
      <c r="H122" s="189">
        <v>9.0000000000000006E-5</v>
      </c>
      <c r="I122" s="189">
        <f>ROUND(E122*H122,2)</f>
        <v>0.01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776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80"/>
      <c r="D123" s="281"/>
      <c r="E123" s="282"/>
      <c r="F123" s="283"/>
      <c r="G123" s="284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t="22.5" outlineLevel="1" x14ac:dyDescent="0.2">
      <c r="A124" s="205">
        <v>58</v>
      </c>
      <c r="B124" s="175" t="s">
        <v>891</v>
      </c>
      <c r="C124" s="199" t="s">
        <v>892</v>
      </c>
      <c r="D124" s="179" t="s">
        <v>357</v>
      </c>
      <c r="E124" s="183">
        <v>20</v>
      </c>
      <c r="F124" s="188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776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80"/>
      <c r="D125" s="281"/>
      <c r="E125" s="282"/>
      <c r="F125" s="283"/>
      <c r="G125" s="284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59</v>
      </c>
      <c r="B126" s="175" t="s">
        <v>893</v>
      </c>
      <c r="C126" s="199" t="s">
        <v>894</v>
      </c>
      <c r="D126" s="179" t="s">
        <v>357</v>
      </c>
      <c r="E126" s="183">
        <v>20</v>
      </c>
      <c r="F126" s="188"/>
      <c r="G126" s="189">
        <f>ROUND(E126*F126,2)</f>
        <v>0</v>
      </c>
      <c r="H126" s="189">
        <v>2.9999999999999997E-4</v>
      </c>
      <c r="I126" s="189">
        <f>ROUND(E126*H126,2)</f>
        <v>0.01</v>
      </c>
      <c r="J126" s="189">
        <v>0</v>
      </c>
      <c r="K126" s="189">
        <f>ROUND(E126*J126,2)</f>
        <v>0</v>
      </c>
      <c r="L126" s="190"/>
      <c r="M126" s="208" t="s">
        <v>171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172</v>
      </c>
      <c r="AF126" s="165" t="s">
        <v>547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6"/>
      <c r="C127" s="280"/>
      <c r="D127" s="281"/>
      <c r="E127" s="282"/>
      <c r="F127" s="283"/>
      <c r="G127" s="284"/>
      <c r="H127" s="189"/>
      <c r="I127" s="189"/>
      <c r="J127" s="189"/>
      <c r="K127" s="189"/>
      <c r="L127" s="190"/>
      <c r="M127" s="208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t="22.5" outlineLevel="1" x14ac:dyDescent="0.2">
      <c r="A128" s="205">
        <v>60</v>
      </c>
      <c r="B128" s="175" t="s">
        <v>895</v>
      </c>
      <c r="C128" s="199" t="s">
        <v>896</v>
      </c>
      <c r="D128" s="179" t="s">
        <v>357</v>
      </c>
      <c r="E128" s="183">
        <v>750</v>
      </c>
      <c r="F128" s="188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8" t="s">
        <v>171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172</v>
      </c>
      <c r="AF128" s="165" t="s">
        <v>776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80"/>
      <c r="D129" s="281"/>
      <c r="E129" s="282"/>
      <c r="F129" s="283"/>
      <c r="G129" s="284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61</v>
      </c>
      <c r="B130" s="175" t="s">
        <v>897</v>
      </c>
      <c r="C130" s="199" t="s">
        <v>898</v>
      </c>
      <c r="D130" s="179" t="s">
        <v>357</v>
      </c>
      <c r="E130" s="183">
        <v>750</v>
      </c>
      <c r="F130" s="188"/>
      <c r="G130" s="189">
        <f>ROUND(E130*F130,2)</f>
        <v>0</v>
      </c>
      <c r="H130" s="189">
        <v>1.4999999999999999E-4</v>
      </c>
      <c r="I130" s="189">
        <f>ROUND(E130*H130,2)</f>
        <v>0.11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547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80"/>
      <c r="D131" s="281"/>
      <c r="E131" s="282"/>
      <c r="F131" s="283"/>
      <c r="G131" s="284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2.5" outlineLevel="1" x14ac:dyDescent="0.2">
      <c r="A132" s="205">
        <v>62</v>
      </c>
      <c r="B132" s="175" t="s">
        <v>899</v>
      </c>
      <c r="C132" s="199" t="s">
        <v>900</v>
      </c>
      <c r="D132" s="179" t="s">
        <v>357</v>
      </c>
      <c r="E132" s="183">
        <v>890</v>
      </c>
      <c r="F132" s="188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776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80"/>
      <c r="D133" s="281"/>
      <c r="E133" s="282"/>
      <c r="F133" s="283"/>
      <c r="G133" s="284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63</v>
      </c>
      <c r="B134" s="175" t="s">
        <v>901</v>
      </c>
      <c r="C134" s="199" t="s">
        <v>902</v>
      </c>
      <c r="D134" s="179" t="s">
        <v>357</v>
      </c>
      <c r="E134" s="183">
        <v>890</v>
      </c>
      <c r="F134" s="188"/>
      <c r="G134" s="189">
        <f>ROUND(E134*F134,2)</f>
        <v>0</v>
      </c>
      <c r="H134" s="189">
        <v>2.1000000000000001E-4</v>
      </c>
      <c r="I134" s="189">
        <f>ROUND(E134*H134,2)</f>
        <v>0.19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547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80"/>
      <c r="D135" s="281"/>
      <c r="E135" s="282"/>
      <c r="F135" s="283"/>
      <c r="G135" s="284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64</v>
      </c>
      <c r="B136" s="175" t="s">
        <v>903</v>
      </c>
      <c r="C136" s="199" t="s">
        <v>904</v>
      </c>
      <c r="D136" s="179" t="s">
        <v>357</v>
      </c>
      <c r="E136" s="183">
        <v>740</v>
      </c>
      <c r="F136" s="188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776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80"/>
      <c r="D137" s="281"/>
      <c r="E137" s="282"/>
      <c r="F137" s="283"/>
      <c r="G137" s="284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65</v>
      </c>
      <c r="B138" s="175" t="s">
        <v>905</v>
      </c>
      <c r="C138" s="199" t="s">
        <v>906</v>
      </c>
      <c r="D138" s="179" t="s">
        <v>357</v>
      </c>
      <c r="E138" s="183">
        <v>740</v>
      </c>
      <c r="F138" s="188"/>
      <c r="G138" s="189">
        <f>ROUND(E138*F138,2)</f>
        <v>0</v>
      </c>
      <c r="H138" s="189">
        <v>5.2999999999999998E-4</v>
      </c>
      <c r="I138" s="189">
        <f>ROUND(E138*H138,2)</f>
        <v>0.39</v>
      </c>
      <c r="J138" s="189">
        <v>0</v>
      </c>
      <c r="K138" s="189">
        <f>ROUND(E138*J138,2)</f>
        <v>0</v>
      </c>
      <c r="L138" s="190"/>
      <c r="M138" s="208" t="s">
        <v>171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172</v>
      </c>
      <c r="AF138" s="165" t="s">
        <v>547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6"/>
      <c r="C139" s="280"/>
      <c r="D139" s="281"/>
      <c r="E139" s="282"/>
      <c r="F139" s="283"/>
      <c r="G139" s="284"/>
      <c r="H139" s="189"/>
      <c r="I139" s="189"/>
      <c r="J139" s="189"/>
      <c r="K139" s="189"/>
      <c r="L139" s="190"/>
      <c r="M139" s="208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t="22.5" outlineLevel="1" x14ac:dyDescent="0.2">
      <c r="A140" s="205">
        <v>66</v>
      </c>
      <c r="B140" s="175" t="s">
        <v>907</v>
      </c>
      <c r="C140" s="199" t="s">
        <v>908</v>
      </c>
      <c r="D140" s="179" t="s">
        <v>357</v>
      </c>
      <c r="E140" s="183">
        <v>100</v>
      </c>
      <c r="F140" s="188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8" t="s">
        <v>171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172</v>
      </c>
      <c r="AF140" s="165" t="s">
        <v>776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80"/>
      <c r="D141" s="281"/>
      <c r="E141" s="282"/>
      <c r="F141" s="283"/>
      <c r="G141" s="284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ht="45" outlineLevel="1" x14ac:dyDescent="0.2">
      <c r="A142" s="205">
        <v>67</v>
      </c>
      <c r="B142" s="175" t="s">
        <v>909</v>
      </c>
      <c r="C142" s="199" t="s">
        <v>910</v>
      </c>
      <c r="D142" s="179" t="s">
        <v>357</v>
      </c>
      <c r="E142" s="183">
        <v>100</v>
      </c>
      <c r="F142" s="188"/>
      <c r="G142" s="189">
        <f>ROUND(E142*F142,2)</f>
        <v>0</v>
      </c>
      <c r="H142" s="189">
        <v>8.8999999999999995E-4</v>
      </c>
      <c r="I142" s="189">
        <f>ROUND(E142*H142,2)</f>
        <v>0.09</v>
      </c>
      <c r="J142" s="189">
        <v>0</v>
      </c>
      <c r="K142" s="189">
        <f>ROUND(E142*J142,2)</f>
        <v>0</v>
      </c>
      <c r="L142" s="190" t="s">
        <v>789</v>
      </c>
      <c r="M142" s="208" t="s">
        <v>167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168</v>
      </c>
      <c r="AF142" s="165"/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80"/>
      <c r="D143" s="281"/>
      <c r="E143" s="282"/>
      <c r="F143" s="283"/>
      <c r="G143" s="284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t="22.5" outlineLevel="1" x14ac:dyDescent="0.2">
      <c r="A144" s="205">
        <v>68</v>
      </c>
      <c r="B144" s="175" t="s">
        <v>911</v>
      </c>
      <c r="C144" s="199" t="s">
        <v>912</v>
      </c>
      <c r="D144" s="179" t="s">
        <v>357</v>
      </c>
      <c r="E144" s="183">
        <v>240</v>
      </c>
      <c r="F144" s="188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776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80"/>
      <c r="D145" s="281"/>
      <c r="E145" s="282"/>
      <c r="F145" s="283"/>
      <c r="G145" s="284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69</v>
      </c>
      <c r="B146" s="175" t="s">
        <v>913</v>
      </c>
      <c r="C146" s="199" t="s">
        <v>914</v>
      </c>
      <c r="D146" s="179" t="s">
        <v>357</v>
      </c>
      <c r="E146" s="183">
        <v>240</v>
      </c>
      <c r="F146" s="188"/>
      <c r="G146" s="189">
        <f>ROUND(E146*F146,2)</f>
        <v>0</v>
      </c>
      <c r="H146" s="189">
        <v>2.1000000000000001E-4</v>
      </c>
      <c r="I146" s="189">
        <f>ROUND(E146*H146,2)</f>
        <v>0.05</v>
      </c>
      <c r="J146" s="189">
        <v>0</v>
      </c>
      <c r="K146" s="189">
        <f>ROUND(E146*J146,2)</f>
        <v>0</v>
      </c>
      <c r="L146" s="190"/>
      <c r="M146" s="208" t="s">
        <v>171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172</v>
      </c>
      <c r="AF146" s="165" t="s">
        <v>547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80"/>
      <c r="D147" s="281"/>
      <c r="E147" s="282"/>
      <c r="F147" s="283"/>
      <c r="G147" s="284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22.5" outlineLevel="1" x14ac:dyDescent="0.2">
      <c r="A148" s="205">
        <v>70</v>
      </c>
      <c r="B148" s="175" t="s">
        <v>915</v>
      </c>
      <c r="C148" s="199" t="s">
        <v>916</v>
      </c>
      <c r="D148" s="179" t="s">
        <v>313</v>
      </c>
      <c r="E148" s="183">
        <v>2</v>
      </c>
      <c r="F148" s="188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776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ht="13.5" outlineLevel="1" thickBot="1" x14ac:dyDescent="0.25">
      <c r="A149" s="216"/>
      <c r="B149" s="217"/>
      <c r="C149" s="285"/>
      <c r="D149" s="286"/>
      <c r="E149" s="287"/>
      <c r="F149" s="288"/>
      <c r="G149" s="289"/>
      <c r="H149" s="218"/>
      <c r="I149" s="218"/>
      <c r="J149" s="218"/>
      <c r="K149" s="218"/>
      <c r="L149" s="219"/>
      <c r="M149" s="220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166"/>
      <c r="B150" s="177" t="s">
        <v>570</v>
      </c>
      <c r="C150" s="201" t="s">
        <v>570</v>
      </c>
      <c r="D150" s="181"/>
      <c r="E150" s="185"/>
      <c r="F150" s="191"/>
      <c r="G150" s="191"/>
      <c r="H150" s="191"/>
      <c r="I150" s="191"/>
      <c r="J150" s="191"/>
      <c r="K150" s="191"/>
      <c r="L150" s="192"/>
      <c r="M150" s="191"/>
    </row>
    <row r="151" spans="1:60" hidden="1" x14ac:dyDescent="0.2">
      <c r="C151" s="202"/>
      <c r="D151" s="144"/>
    </row>
    <row r="152" spans="1:60" ht="13.5" hidden="1" thickBot="1" x14ac:dyDescent="0.25">
      <c r="A152" s="193"/>
      <c r="B152" s="194" t="s">
        <v>571</v>
      </c>
      <c r="C152" s="203"/>
      <c r="D152" s="195"/>
      <c r="E152" s="196"/>
      <c r="F152" s="196"/>
      <c r="G152" s="197">
        <f>F8</f>
        <v>0</v>
      </c>
    </row>
    <row r="153" spans="1:60" x14ac:dyDescent="0.2">
      <c r="D153" s="144"/>
    </row>
    <row r="154" spans="1:60" x14ac:dyDescent="0.2">
      <c r="D154" s="144"/>
    </row>
    <row r="155" spans="1:60" x14ac:dyDescent="0.2">
      <c r="D155" s="144"/>
    </row>
    <row r="156" spans="1:60" x14ac:dyDescent="0.2">
      <c r="D156" s="144"/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74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5:G85"/>
    <mergeCell ref="C64:G64"/>
    <mergeCell ref="C66:G66"/>
    <mergeCell ref="C68:G68"/>
    <mergeCell ref="C70:G70"/>
    <mergeCell ref="C72:G72"/>
    <mergeCell ref="B73:G73"/>
    <mergeCell ref="C75:G75"/>
    <mergeCell ref="C77:G77"/>
    <mergeCell ref="C79:G79"/>
    <mergeCell ref="C81:G81"/>
    <mergeCell ref="C83:G83"/>
    <mergeCell ref="C109:G109"/>
    <mergeCell ref="C87:G87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33:G133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47:G147"/>
    <mergeCell ref="C149:G149"/>
    <mergeCell ref="C135:G135"/>
    <mergeCell ref="C137:G137"/>
    <mergeCell ref="C139:G139"/>
    <mergeCell ref="C141:G141"/>
    <mergeCell ref="C143:G143"/>
    <mergeCell ref="C145:G145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147</v>
      </c>
      <c r="C4" s="170" t="s">
        <v>148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SUMIF(AM8:AM151,AN5,G8:G151)</f>
        <v>0</v>
      </c>
      <c r="AO6">
        <f>SUMIF(AM8:AM151,AO5,G8:G151)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98">
        <f>SUM(G9:G148)</f>
        <v>0</v>
      </c>
      <c r="G8" s="299"/>
      <c r="H8" s="186"/>
      <c r="I8" s="186">
        <f>SUM(I9:I148)</f>
        <v>0.21000000000000002</v>
      </c>
      <c r="J8" s="186"/>
      <c r="K8" s="186">
        <f>SUM(K9:K148)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917</v>
      </c>
      <c r="C9" s="199" t="s">
        <v>918</v>
      </c>
      <c r="D9" s="179" t="s">
        <v>357</v>
      </c>
      <c r="E9" s="183">
        <v>70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0"/>
      <c r="D10" s="281"/>
      <c r="E10" s="282"/>
      <c r="F10" s="283"/>
      <c r="G10" s="28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919</v>
      </c>
      <c r="C11" s="199" t="s">
        <v>920</v>
      </c>
      <c r="D11" s="179" t="s">
        <v>313</v>
      </c>
      <c r="E11" s="183">
        <v>1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0"/>
      <c r="D12" s="281"/>
      <c r="E12" s="282"/>
      <c r="F12" s="283"/>
      <c r="G12" s="28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921</v>
      </c>
      <c r="C13" s="199" t="s">
        <v>922</v>
      </c>
      <c r="D13" s="179" t="s">
        <v>313</v>
      </c>
      <c r="E13" s="183">
        <v>1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776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0"/>
      <c r="D14" s="281"/>
      <c r="E14" s="282"/>
      <c r="F14" s="283"/>
      <c r="G14" s="28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923</v>
      </c>
      <c r="C15" s="199" t="s">
        <v>924</v>
      </c>
      <c r="D15" s="179" t="s">
        <v>313</v>
      </c>
      <c r="E15" s="183">
        <v>4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0"/>
      <c r="D16" s="281"/>
      <c r="E16" s="282"/>
      <c r="F16" s="283"/>
      <c r="G16" s="28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925</v>
      </c>
      <c r="C17" s="199" t="s">
        <v>926</v>
      </c>
      <c r="D17" s="179" t="s">
        <v>313</v>
      </c>
      <c r="E17" s="183">
        <v>2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776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0"/>
      <c r="D18" s="281"/>
      <c r="E18" s="282"/>
      <c r="F18" s="283"/>
      <c r="G18" s="28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927</v>
      </c>
      <c r="C19" s="199" t="s">
        <v>928</v>
      </c>
      <c r="D19" s="179" t="s">
        <v>313</v>
      </c>
      <c r="E19" s="183">
        <v>2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0"/>
      <c r="D20" s="281"/>
      <c r="E20" s="282"/>
      <c r="F20" s="283"/>
      <c r="G20" s="28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929</v>
      </c>
      <c r="C21" s="199" t="s">
        <v>930</v>
      </c>
      <c r="D21" s="179" t="s">
        <v>313</v>
      </c>
      <c r="E21" s="183">
        <v>17</v>
      </c>
      <c r="F21" s="188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776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0"/>
      <c r="D22" s="281"/>
      <c r="E22" s="282"/>
      <c r="F22" s="283"/>
      <c r="G22" s="28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931</v>
      </c>
      <c r="C23" s="199" t="s">
        <v>932</v>
      </c>
      <c r="D23" s="179" t="s">
        <v>313</v>
      </c>
      <c r="E23" s="183">
        <v>3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0"/>
      <c r="D24" s="281"/>
      <c r="E24" s="282"/>
      <c r="F24" s="283"/>
      <c r="G24" s="28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933</v>
      </c>
      <c r="C25" s="199" t="s">
        <v>934</v>
      </c>
      <c r="D25" s="179" t="s">
        <v>313</v>
      </c>
      <c r="E25" s="183">
        <v>12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0"/>
      <c r="D26" s="281"/>
      <c r="E26" s="282"/>
      <c r="F26" s="283"/>
      <c r="G26" s="284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935</v>
      </c>
      <c r="C27" s="199" t="s">
        <v>936</v>
      </c>
      <c r="D27" s="179" t="s">
        <v>313</v>
      </c>
      <c r="E27" s="183">
        <v>6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0"/>
      <c r="D28" s="281"/>
      <c r="E28" s="282"/>
      <c r="F28" s="283"/>
      <c r="G28" s="28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937</v>
      </c>
      <c r="C29" s="199" t="s">
        <v>938</v>
      </c>
      <c r="D29" s="179" t="s">
        <v>313</v>
      </c>
      <c r="E29" s="183">
        <v>24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0"/>
      <c r="D30" s="281"/>
      <c r="E30" s="282"/>
      <c r="F30" s="283"/>
      <c r="G30" s="28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33.75" outlineLevel="1" x14ac:dyDescent="0.2">
      <c r="A31" s="205">
        <v>12</v>
      </c>
      <c r="B31" s="175" t="s">
        <v>787</v>
      </c>
      <c r="C31" s="199" t="s">
        <v>788</v>
      </c>
      <c r="D31" s="179" t="s">
        <v>313</v>
      </c>
      <c r="E31" s="183">
        <v>17</v>
      </c>
      <c r="F31" s="188"/>
      <c r="G31" s="189">
        <f>ROUND(E31*F31,2)</f>
        <v>0</v>
      </c>
      <c r="H31" s="189">
        <v>3.0000000000000001E-5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789</v>
      </c>
      <c r="M31" s="208" t="s">
        <v>167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168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0"/>
      <c r="D32" s="281"/>
      <c r="E32" s="282"/>
      <c r="F32" s="283"/>
      <c r="G32" s="28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939</v>
      </c>
      <c r="C33" s="199" t="s">
        <v>940</v>
      </c>
      <c r="D33" s="179" t="s">
        <v>313</v>
      </c>
      <c r="E33" s="183">
        <v>3</v>
      </c>
      <c r="F33" s="188"/>
      <c r="G33" s="189">
        <f>ROUND(E33*F33,2)</f>
        <v>0</v>
      </c>
      <c r="H33" s="189">
        <v>4.0000000000000003E-5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547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0"/>
      <c r="D34" s="281"/>
      <c r="E34" s="282"/>
      <c r="F34" s="283"/>
      <c r="G34" s="28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941</v>
      </c>
      <c r="C35" s="199" t="s">
        <v>942</v>
      </c>
      <c r="D35" s="179" t="s">
        <v>313</v>
      </c>
      <c r="E35" s="183">
        <v>12</v>
      </c>
      <c r="F35" s="188"/>
      <c r="G35" s="189">
        <f>ROUND(E35*F35,2)</f>
        <v>0</v>
      </c>
      <c r="H35" s="189">
        <v>2.3000000000000001E-4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547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0"/>
      <c r="D36" s="281"/>
      <c r="E36" s="282"/>
      <c r="F36" s="283"/>
      <c r="G36" s="28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943</v>
      </c>
      <c r="C37" s="199" t="s">
        <v>944</v>
      </c>
      <c r="D37" s="179" t="s">
        <v>313</v>
      </c>
      <c r="E37" s="183">
        <v>60</v>
      </c>
      <c r="F37" s="188"/>
      <c r="G37" s="189">
        <f>ROUND(E37*F37,2)</f>
        <v>0</v>
      </c>
      <c r="H37" s="189">
        <v>1E-3</v>
      </c>
      <c r="I37" s="189">
        <f>ROUND(E37*H37,2)</f>
        <v>0.06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547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0"/>
      <c r="D38" s="281"/>
      <c r="E38" s="282"/>
      <c r="F38" s="283"/>
      <c r="G38" s="284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945</v>
      </c>
      <c r="C39" s="199" t="s">
        <v>946</v>
      </c>
      <c r="D39" s="179" t="s">
        <v>313</v>
      </c>
      <c r="E39" s="183">
        <v>60</v>
      </c>
      <c r="F39" s="188"/>
      <c r="G39" s="189">
        <f>ROUND(E39*F39,2)</f>
        <v>0</v>
      </c>
      <c r="H39" s="189">
        <v>8.9999999999999998E-4</v>
      </c>
      <c r="I39" s="189">
        <f>ROUND(E39*H39,2)</f>
        <v>0.05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547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0"/>
      <c r="D40" s="281"/>
      <c r="E40" s="282"/>
      <c r="F40" s="283"/>
      <c r="G40" s="284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947</v>
      </c>
      <c r="C41" s="199" t="s">
        <v>948</v>
      </c>
      <c r="D41" s="179" t="s">
        <v>313</v>
      </c>
      <c r="E41" s="183">
        <v>2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0"/>
      <c r="D42" s="281"/>
      <c r="E42" s="282"/>
      <c r="F42" s="283"/>
      <c r="G42" s="28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949</v>
      </c>
      <c r="C43" s="199" t="s">
        <v>950</v>
      </c>
      <c r="D43" s="179" t="s">
        <v>313</v>
      </c>
      <c r="E43" s="183">
        <v>2</v>
      </c>
      <c r="F43" s="188"/>
      <c r="G43" s="189">
        <f>ROUND(E43*F43,2)</f>
        <v>0</v>
      </c>
      <c r="H43" s="189">
        <v>5.7999999999999996E-3</v>
      </c>
      <c r="I43" s="189">
        <f>ROUND(E43*H43,2)</f>
        <v>0.01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547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0"/>
      <c r="D44" s="281"/>
      <c r="E44" s="282"/>
      <c r="F44" s="283"/>
      <c r="G44" s="28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951</v>
      </c>
      <c r="C45" s="199" t="s">
        <v>952</v>
      </c>
      <c r="D45" s="179" t="s">
        <v>357</v>
      </c>
      <c r="E45" s="183">
        <v>120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0"/>
      <c r="D46" s="281"/>
      <c r="E46" s="282"/>
      <c r="F46" s="283"/>
      <c r="G46" s="28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953</v>
      </c>
      <c r="C47" s="199" t="s">
        <v>954</v>
      </c>
      <c r="D47" s="179" t="s">
        <v>357</v>
      </c>
      <c r="E47" s="183">
        <v>210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0"/>
      <c r="D48" s="281"/>
      <c r="E48" s="282"/>
      <c r="F48" s="283"/>
      <c r="G48" s="28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955</v>
      </c>
      <c r="C49" s="199" t="s">
        <v>956</v>
      </c>
      <c r="D49" s="179" t="s">
        <v>357</v>
      </c>
      <c r="E49" s="183">
        <v>210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0"/>
      <c r="D50" s="281"/>
      <c r="E50" s="282"/>
      <c r="F50" s="283"/>
      <c r="G50" s="284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957</v>
      </c>
      <c r="C51" s="199" t="s">
        <v>958</v>
      </c>
      <c r="D51" s="179" t="s">
        <v>357</v>
      </c>
      <c r="E51" s="183">
        <v>60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776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0"/>
      <c r="D52" s="281"/>
      <c r="E52" s="282"/>
      <c r="F52" s="283"/>
      <c r="G52" s="284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959</v>
      </c>
      <c r="C53" s="199" t="s">
        <v>960</v>
      </c>
      <c r="D53" s="179" t="s">
        <v>357</v>
      </c>
      <c r="E53" s="183">
        <v>750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0"/>
      <c r="D54" s="281"/>
      <c r="E54" s="282"/>
      <c r="F54" s="283"/>
      <c r="G54" s="284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961</v>
      </c>
      <c r="C55" s="199" t="s">
        <v>962</v>
      </c>
      <c r="D55" s="179" t="s">
        <v>357</v>
      </c>
      <c r="E55" s="183">
        <v>750</v>
      </c>
      <c r="F55" s="188"/>
      <c r="G55" s="189">
        <f>ROUND(E55*F55,2)</f>
        <v>0</v>
      </c>
      <c r="H55" s="189">
        <v>5.0000000000000002E-5</v>
      </c>
      <c r="I55" s="189">
        <f>ROUND(E55*H55,2)</f>
        <v>0.04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547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0"/>
      <c r="D56" s="281"/>
      <c r="E56" s="282"/>
      <c r="F56" s="283"/>
      <c r="G56" s="284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897</v>
      </c>
      <c r="C57" s="199" t="s">
        <v>898</v>
      </c>
      <c r="D57" s="179" t="s">
        <v>357</v>
      </c>
      <c r="E57" s="183">
        <v>210</v>
      </c>
      <c r="F57" s="188"/>
      <c r="G57" s="189">
        <f>ROUND(E57*F57,2)</f>
        <v>0</v>
      </c>
      <c r="H57" s="189">
        <v>1.4999999999999999E-4</v>
      </c>
      <c r="I57" s="189">
        <f>ROUND(E57*H57,2)</f>
        <v>0.03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547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0"/>
      <c r="D58" s="281"/>
      <c r="E58" s="282"/>
      <c r="F58" s="283"/>
      <c r="G58" s="284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901</v>
      </c>
      <c r="C59" s="199" t="s">
        <v>902</v>
      </c>
      <c r="D59" s="179" t="s">
        <v>357</v>
      </c>
      <c r="E59" s="183">
        <v>60</v>
      </c>
      <c r="F59" s="188"/>
      <c r="G59" s="189">
        <f>ROUND(E59*F59,2)</f>
        <v>0</v>
      </c>
      <c r="H59" s="189">
        <v>2.1000000000000001E-4</v>
      </c>
      <c r="I59" s="189">
        <f>ROUND(E59*H59,2)</f>
        <v>0.01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547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0"/>
      <c r="D60" s="281"/>
      <c r="E60" s="282"/>
      <c r="F60" s="283"/>
      <c r="G60" s="284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963</v>
      </c>
      <c r="C61" s="199" t="s">
        <v>964</v>
      </c>
      <c r="D61" s="179" t="s">
        <v>357</v>
      </c>
      <c r="E61" s="183">
        <v>20</v>
      </c>
      <c r="F61" s="188"/>
      <c r="G61" s="189">
        <f>ROUND(E61*F61,2)</f>
        <v>0</v>
      </c>
      <c r="H61" s="189">
        <v>6.9999999999999994E-5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0"/>
      <c r="D62" s="281"/>
      <c r="E62" s="282"/>
      <c r="F62" s="283"/>
      <c r="G62" s="284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965</v>
      </c>
      <c r="C63" s="199" t="s">
        <v>966</v>
      </c>
      <c r="D63" s="179" t="s">
        <v>357</v>
      </c>
      <c r="E63" s="183">
        <v>90</v>
      </c>
      <c r="F63" s="188"/>
      <c r="G63" s="189">
        <f>ROUND(E63*F63,2)</f>
        <v>0</v>
      </c>
      <c r="H63" s="189">
        <v>6.9999999999999994E-5</v>
      </c>
      <c r="I63" s="189">
        <f>ROUND(E63*H63,2)</f>
        <v>0.01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0"/>
      <c r="D64" s="281"/>
      <c r="E64" s="282"/>
      <c r="F64" s="283"/>
      <c r="G64" s="284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967</v>
      </c>
      <c r="C65" s="199" t="s">
        <v>968</v>
      </c>
      <c r="D65" s="179" t="s">
        <v>313</v>
      </c>
      <c r="E65" s="183">
        <v>36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0"/>
      <c r="D66" s="281"/>
      <c r="E66" s="282"/>
      <c r="F66" s="283"/>
      <c r="G66" s="284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969</v>
      </c>
      <c r="C67" s="199" t="s">
        <v>970</v>
      </c>
      <c r="D67" s="179" t="s">
        <v>313</v>
      </c>
      <c r="E67" s="183">
        <v>9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776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0"/>
      <c r="D68" s="281"/>
      <c r="E68" s="282"/>
      <c r="F68" s="283"/>
      <c r="G68" s="284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971</v>
      </c>
      <c r="C69" s="199" t="s">
        <v>972</v>
      </c>
      <c r="D69" s="179" t="s">
        <v>313</v>
      </c>
      <c r="E69" s="183">
        <v>9</v>
      </c>
      <c r="F69" s="188"/>
      <c r="G69" s="189">
        <f>ROUND(E69*F69,2)</f>
        <v>0</v>
      </c>
      <c r="H69" s="189">
        <v>6.0000000000000002E-5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547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80"/>
      <c r="D70" s="281"/>
      <c r="E70" s="282"/>
      <c r="F70" s="283"/>
      <c r="G70" s="284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973</v>
      </c>
      <c r="C71" s="199" t="s">
        <v>974</v>
      </c>
      <c r="D71" s="179" t="s">
        <v>975</v>
      </c>
      <c r="E71" s="183">
        <v>42</v>
      </c>
      <c r="F71" s="188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80"/>
      <c r="D72" s="281"/>
      <c r="E72" s="282"/>
      <c r="F72" s="283"/>
      <c r="G72" s="284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5" t="s">
        <v>976</v>
      </c>
      <c r="C73" s="199" t="s">
        <v>977</v>
      </c>
      <c r="D73" s="179" t="s">
        <v>975</v>
      </c>
      <c r="E73" s="183">
        <v>24</v>
      </c>
      <c r="F73" s="188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8" t="s">
        <v>171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172</v>
      </c>
      <c r="AF73" s="165" t="s">
        <v>776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80"/>
      <c r="D74" s="281"/>
      <c r="E74" s="282"/>
      <c r="F74" s="283"/>
      <c r="G74" s="284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5" t="s">
        <v>978</v>
      </c>
      <c r="C75" s="199" t="s">
        <v>979</v>
      </c>
      <c r="D75" s="179" t="s">
        <v>313</v>
      </c>
      <c r="E75" s="183">
        <v>5</v>
      </c>
      <c r="F75" s="188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776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80"/>
      <c r="D76" s="281"/>
      <c r="E76" s="282"/>
      <c r="F76" s="283"/>
      <c r="G76" s="284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5" t="s">
        <v>980</v>
      </c>
      <c r="C77" s="199" t="s">
        <v>981</v>
      </c>
      <c r="D77" s="179" t="s">
        <v>313</v>
      </c>
      <c r="E77" s="183">
        <v>1</v>
      </c>
      <c r="F77" s="188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8" t="s">
        <v>171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172</v>
      </c>
      <c r="AF77" s="165" t="s">
        <v>776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6"/>
      <c r="C78" s="280"/>
      <c r="D78" s="281"/>
      <c r="E78" s="282"/>
      <c r="F78" s="283"/>
      <c r="G78" s="284"/>
      <c r="H78" s="189"/>
      <c r="I78" s="189"/>
      <c r="J78" s="189"/>
      <c r="K78" s="189"/>
      <c r="L78" s="190"/>
      <c r="M78" s="208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22.5" outlineLevel="1" x14ac:dyDescent="0.2">
      <c r="A79" s="205">
        <v>36</v>
      </c>
      <c r="B79" s="175" t="s">
        <v>982</v>
      </c>
      <c r="C79" s="199" t="s">
        <v>983</v>
      </c>
      <c r="D79" s="179" t="s">
        <v>313</v>
      </c>
      <c r="E79" s="183">
        <v>1</v>
      </c>
      <c r="F79" s="188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8" t="s">
        <v>171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172</v>
      </c>
      <c r="AF79" s="165" t="s">
        <v>776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80"/>
      <c r="D80" s="281"/>
      <c r="E80" s="282"/>
      <c r="F80" s="283"/>
      <c r="G80" s="284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5" t="s">
        <v>984</v>
      </c>
      <c r="C81" s="199" t="s">
        <v>985</v>
      </c>
      <c r="D81" s="179" t="s">
        <v>313</v>
      </c>
      <c r="E81" s="183">
        <v>1</v>
      </c>
      <c r="F81" s="188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776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80"/>
      <c r="D82" s="281"/>
      <c r="E82" s="282"/>
      <c r="F82" s="283"/>
      <c r="G82" s="284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5" t="s">
        <v>986</v>
      </c>
      <c r="C83" s="199" t="s">
        <v>987</v>
      </c>
      <c r="D83" s="179" t="s">
        <v>313</v>
      </c>
      <c r="E83" s="183">
        <v>22</v>
      </c>
      <c r="F83" s="188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8" t="s">
        <v>171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172</v>
      </c>
      <c r="AF83" s="165" t="s">
        <v>776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6"/>
      <c r="C84" s="280"/>
      <c r="D84" s="281"/>
      <c r="E84" s="282"/>
      <c r="F84" s="283"/>
      <c r="G84" s="284"/>
      <c r="H84" s="189"/>
      <c r="I84" s="189"/>
      <c r="J84" s="189"/>
      <c r="K84" s="189"/>
      <c r="L84" s="190"/>
      <c r="M84" s="208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5" t="s">
        <v>988</v>
      </c>
      <c r="C85" s="199" t="s">
        <v>989</v>
      </c>
      <c r="D85" s="179" t="s">
        <v>313</v>
      </c>
      <c r="E85" s="183">
        <v>22</v>
      </c>
      <c r="F85" s="188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8" t="s">
        <v>171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172</v>
      </c>
      <c r="AF85" s="165" t="s">
        <v>776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0"/>
      <c r="D86" s="281"/>
      <c r="E86" s="282"/>
      <c r="F86" s="283"/>
      <c r="G86" s="284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5" t="s">
        <v>990</v>
      </c>
      <c r="C87" s="199" t="s">
        <v>991</v>
      </c>
      <c r="D87" s="179" t="s">
        <v>313</v>
      </c>
      <c r="E87" s="183">
        <v>18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776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80"/>
      <c r="D88" s="281"/>
      <c r="E88" s="282"/>
      <c r="F88" s="283"/>
      <c r="G88" s="284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5" t="s">
        <v>990</v>
      </c>
      <c r="C89" s="199" t="s">
        <v>991</v>
      </c>
      <c r="D89" s="179" t="s">
        <v>313</v>
      </c>
      <c r="E89" s="183">
        <v>2</v>
      </c>
      <c r="F89" s="188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776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80"/>
      <c r="D90" s="281"/>
      <c r="E90" s="282"/>
      <c r="F90" s="283"/>
      <c r="G90" s="284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5" t="s">
        <v>992</v>
      </c>
      <c r="C91" s="199" t="s">
        <v>993</v>
      </c>
      <c r="D91" s="179" t="s">
        <v>313</v>
      </c>
      <c r="E91" s="183">
        <v>9</v>
      </c>
      <c r="F91" s="188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776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0"/>
      <c r="D92" s="281"/>
      <c r="E92" s="282"/>
      <c r="F92" s="283"/>
      <c r="G92" s="284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5" t="s">
        <v>994</v>
      </c>
      <c r="C93" s="199" t="s">
        <v>995</v>
      </c>
      <c r="D93" s="179" t="s">
        <v>313</v>
      </c>
      <c r="E93" s="183">
        <v>9</v>
      </c>
      <c r="F93" s="188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547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0"/>
      <c r="D94" s="281"/>
      <c r="E94" s="282"/>
      <c r="F94" s="283"/>
      <c r="G94" s="284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5" t="s">
        <v>996</v>
      </c>
      <c r="C95" s="199" t="s">
        <v>997</v>
      </c>
      <c r="D95" s="179" t="s">
        <v>313</v>
      </c>
      <c r="E95" s="183">
        <v>5</v>
      </c>
      <c r="F95" s="188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547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0"/>
      <c r="D96" s="281"/>
      <c r="E96" s="282"/>
      <c r="F96" s="283"/>
      <c r="G96" s="284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5" t="s">
        <v>998</v>
      </c>
      <c r="C97" s="199" t="s">
        <v>999</v>
      </c>
      <c r="D97" s="179" t="s">
        <v>313</v>
      </c>
      <c r="E97" s="183">
        <v>1</v>
      </c>
      <c r="F97" s="188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547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0"/>
      <c r="D98" s="281"/>
      <c r="E98" s="282"/>
      <c r="F98" s="283"/>
      <c r="G98" s="284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5" t="s">
        <v>1000</v>
      </c>
      <c r="C99" s="199" t="s">
        <v>1001</v>
      </c>
      <c r="D99" s="179" t="s">
        <v>357</v>
      </c>
      <c r="E99" s="183">
        <v>10</v>
      </c>
      <c r="F99" s="188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547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80"/>
      <c r="D100" s="281"/>
      <c r="E100" s="282"/>
      <c r="F100" s="283"/>
      <c r="G100" s="284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5" t="s">
        <v>1002</v>
      </c>
      <c r="C101" s="199" t="s">
        <v>1003</v>
      </c>
      <c r="D101" s="179" t="s">
        <v>357</v>
      </c>
      <c r="E101" s="183">
        <v>190</v>
      </c>
      <c r="F101" s="188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547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80"/>
      <c r="D102" s="281"/>
      <c r="E102" s="282"/>
      <c r="F102" s="283"/>
      <c r="G102" s="284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48</v>
      </c>
      <c r="B103" s="175" t="s">
        <v>1004</v>
      </c>
      <c r="C103" s="199" t="s">
        <v>1005</v>
      </c>
      <c r="D103" s="179" t="s">
        <v>313</v>
      </c>
      <c r="E103" s="183">
        <v>2</v>
      </c>
      <c r="F103" s="188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776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0"/>
      <c r="D104" s="281"/>
      <c r="E104" s="282"/>
      <c r="F104" s="283"/>
      <c r="G104" s="284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5" t="s">
        <v>1006</v>
      </c>
      <c r="C105" s="199" t="s">
        <v>1007</v>
      </c>
      <c r="D105" s="179" t="s">
        <v>313</v>
      </c>
      <c r="E105" s="183">
        <v>2</v>
      </c>
      <c r="F105" s="188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776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0"/>
      <c r="D106" s="281"/>
      <c r="E106" s="282"/>
      <c r="F106" s="283"/>
      <c r="G106" s="284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5" t="s">
        <v>1008</v>
      </c>
      <c r="C107" s="199" t="s">
        <v>1009</v>
      </c>
      <c r="D107" s="179" t="s">
        <v>357</v>
      </c>
      <c r="E107" s="183">
        <v>190</v>
      </c>
      <c r="F107" s="188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776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0"/>
      <c r="D108" s="281"/>
      <c r="E108" s="282"/>
      <c r="F108" s="283"/>
      <c r="G108" s="284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5" t="s">
        <v>1010</v>
      </c>
      <c r="C109" s="199" t="s">
        <v>1011</v>
      </c>
      <c r="D109" s="179" t="s">
        <v>357</v>
      </c>
      <c r="E109" s="183">
        <v>10</v>
      </c>
      <c r="F109" s="188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776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80"/>
      <c r="D110" s="281"/>
      <c r="E110" s="282"/>
      <c r="F110" s="283"/>
      <c r="G110" s="284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5" t="s">
        <v>1012</v>
      </c>
      <c r="C111" s="199" t="s">
        <v>1013</v>
      </c>
      <c r="D111" s="179" t="s">
        <v>313</v>
      </c>
      <c r="E111" s="183">
        <v>2</v>
      </c>
      <c r="F111" s="188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776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80"/>
      <c r="D112" s="281"/>
      <c r="E112" s="282"/>
      <c r="F112" s="283"/>
      <c r="G112" s="284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5" t="s">
        <v>1014</v>
      </c>
      <c r="C113" s="199" t="s">
        <v>1015</v>
      </c>
      <c r="D113" s="179" t="s">
        <v>313</v>
      </c>
      <c r="E113" s="183">
        <v>2</v>
      </c>
      <c r="F113" s="188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776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0"/>
      <c r="D114" s="281"/>
      <c r="E114" s="282"/>
      <c r="F114" s="283"/>
      <c r="G114" s="284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5" t="s">
        <v>1016</v>
      </c>
      <c r="C115" s="199" t="s">
        <v>1017</v>
      </c>
      <c r="D115" s="179" t="s">
        <v>313</v>
      </c>
      <c r="E115" s="183">
        <v>2</v>
      </c>
      <c r="F115" s="188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776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0"/>
      <c r="D116" s="281"/>
      <c r="E116" s="282"/>
      <c r="F116" s="283"/>
      <c r="G116" s="284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5" t="s">
        <v>1018</v>
      </c>
      <c r="C117" s="199" t="s">
        <v>1019</v>
      </c>
      <c r="D117" s="179" t="s">
        <v>313</v>
      </c>
      <c r="E117" s="183">
        <v>5</v>
      </c>
      <c r="F117" s="188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776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80"/>
      <c r="D118" s="281"/>
      <c r="E118" s="282"/>
      <c r="F118" s="283"/>
      <c r="G118" s="284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5" t="s">
        <v>1020</v>
      </c>
      <c r="C119" s="199" t="s">
        <v>1021</v>
      </c>
      <c r="D119" s="179"/>
      <c r="E119" s="183">
        <v>1</v>
      </c>
      <c r="F119" s="188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547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80"/>
      <c r="D120" s="281"/>
      <c r="E120" s="282"/>
      <c r="F120" s="283"/>
      <c r="G120" s="284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5" t="s">
        <v>1022</v>
      </c>
      <c r="C121" s="199" t="s">
        <v>1023</v>
      </c>
      <c r="D121" s="179"/>
      <c r="E121" s="183">
        <v>4</v>
      </c>
      <c r="F121" s="188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547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80"/>
      <c r="D122" s="281"/>
      <c r="E122" s="282"/>
      <c r="F122" s="283"/>
      <c r="G122" s="284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5" t="s">
        <v>1024</v>
      </c>
      <c r="C123" s="199" t="s">
        <v>1025</v>
      </c>
      <c r="D123" s="179"/>
      <c r="E123" s="183">
        <v>8</v>
      </c>
      <c r="F123" s="188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547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80"/>
      <c r="D124" s="281"/>
      <c r="E124" s="282"/>
      <c r="F124" s="283"/>
      <c r="G124" s="284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5" t="s">
        <v>1026</v>
      </c>
      <c r="C125" s="199" t="s">
        <v>1027</v>
      </c>
      <c r="D125" s="179" t="s">
        <v>313</v>
      </c>
      <c r="E125" s="183">
        <v>8</v>
      </c>
      <c r="F125" s="188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776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0"/>
      <c r="D126" s="281"/>
      <c r="E126" s="282"/>
      <c r="F126" s="283"/>
      <c r="G126" s="284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5" t="s">
        <v>1028</v>
      </c>
      <c r="C127" s="199" t="s">
        <v>1029</v>
      </c>
      <c r="D127" s="179" t="s">
        <v>313</v>
      </c>
      <c r="E127" s="183">
        <v>8</v>
      </c>
      <c r="F127" s="188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776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80"/>
      <c r="D128" s="281"/>
      <c r="E128" s="282"/>
      <c r="F128" s="283"/>
      <c r="G128" s="284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5" t="s">
        <v>1030</v>
      </c>
      <c r="C129" s="199" t="s">
        <v>1031</v>
      </c>
      <c r="D129" s="179" t="s">
        <v>313</v>
      </c>
      <c r="E129" s="183">
        <v>2</v>
      </c>
      <c r="F129" s="188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776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80"/>
      <c r="D130" s="281"/>
      <c r="E130" s="282"/>
      <c r="F130" s="283"/>
      <c r="G130" s="284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5" t="s">
        <v>1032</v>
      </c>
      <c r="C131" s="199" t="s">
        <v>1033</v>
      </c>
      <c r="D131" s="179" t="s">
        <v>313</v>
      </c>
      <c r="E131" s="183">
        <v>8</v>
      </c>
      <c r="F131" s="188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8" t="s">
        <v>171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172</v>
      </c>
      <c r="AF131" s="165" t="s">
        <v>776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80"/>
      <c r="D132" s="281"/>
      <c r="E132" s="282"/>
      <c r="F132" s="283"/>
      <c r="G132" s="284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5" t="s">
        <v>1034</v>
      </c>
      <c r="C133" s="199" t="s">
        <v>1035</v>
      </c>
      <c r="D133" s="179" t="s">
        <v>313</v>
      </c>
      <c r="E133" s="183">
        <v>6</v>
      </c>
      <c r="F133" s="188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776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80"/>
      <c r="D134" s="281"/>
      <c r="E134" s="282"/>
      <c r="F134" s="283"/>
      <c r="G134" s="284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5" t="s">
        <v>1036</v>
      </c>
      <c r="C135" s="199" t="s">
        <v>1037</v>
      </c>
      <c r="D135" s="179" t="s">
        <v>313</v>
      </c>
      <c r="E135" s="183">
        <v>2</v>
      </c>
      <c r="F135" s="188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8" t="s">
        <v>171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172</v>
      </c>
      <c r="AF135" s="165" t="s">
        <v>776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6"/>
      <c r="C136" s="280"/>
      <c r="D136" s="281"/>
      <c r="E136" s="282"/>
      <c r="F136" s="283"/>
      <c r="G136" s="284"/>
      <c r="H136" s="189"/>
      <c r="I136" s="189"/>
      <c r="J136" s="189"/>
      <c r="K136" s="189"/>
      <c r="L136" s="190"/>
      <c r="M136" s="208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5" t="s">
        <v>1038</v>
      </c>
      <c r="C137" s="199" t="s">
        <v>1039</v>
      </c>
      <c r="D137" s="179" t="s">
        <v>313</v>
      </c>
      <c r="E137" s="183">
        <v>2</v>
      </c>
      <c r="F137" s="188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8" t="s">
        <v>171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172</v>
      </c>
      <c r="AF137" s="165" t="s">
        <v>776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80"/>
      <c r="D138" s="281"/>
      <c r="E138" s="282"/>
      <c r="F138" s="283"/>
      <c r="G138" s="284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5" t="s">
        <v>1040</v>
      </c>
      <c r="C139" s="199" t="s">
        <v>1041</v>
      </c>
      <c r="D139" s="179" t="s">
        <v>313</v>
      </c>
      <c r="E139" s="183">
        <v>8</v>
      </c>
      <c r="F139" s="188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776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80"/>
      <c r="D140" s="281"/>
      <c r="E140" s="282"/>
      <c r="F140" s="283"/>
      <c r="G140" s="284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5" t="s">
        <v>1042</v>
      </c>
      <c r="C141" s="199" t="s">
        <v>1043</v>
      </c>
      <c r="D141" s="179" t="s">
        <v>313</v>
      </c>
      <c r="E141" s="183">
        <v>22</v>
      </c>
      <c r="F141" s="188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8" t="s">
        <v>171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172</v>
      </c>
      <c r="AF141" s="165" t="s">
        <v>547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176"/>
      <c r="C142" s="280"/>
      <c r="D142" s="281"/>
      <c r="E142" s="282"/>
      <c r="F142" s="283"/>
      <c r="G142" s="284"/>
      <c r="H142" s="189"/>
      <c r="I142" s="189"/>
      <c r="J142" s="189"/>
      <c r="K142" s="189"/>
      <c r="L142" s="190"/>
      <c r="M142" s="208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5" t="s">
        <v>1044</v>
      </c>
      <c r="C143" s="199" t="s">
        <v>1045</v>
      </c>
      <c r="D143" s="179" t="s">
        <v>313</v>
      </c>
      <c r="E143" s="183">
        <v>22</v>
      </c>
      <c r="F143" s="188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8" t="s">
        <v>171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172</v>
      </c>
      <c r="AF143" s="165" t="s">
        <v>547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6"/>
      <c r="B144" s="176"/>
      <c r="C144" s="280"/>
      <c r="D144" s="281"/>
      <c r="E144" s="282"/>
      <c r="F144" s="283"/>
      <c r="G144" s="284"/>
      <c r="H144" s="189"/>
      <c r="I144" s="189"/>
      <c r="J144" s="189"/>
      <c r="K144" s="189"/>
      <c r="L144" s="190"/>
      <c r="M144" s="208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5" t="s">
        <v>1046</v>
      </c>
      <c r="C145" s="199" t="s">
        <v>1047</v>
      </c>
      <c r="D145" s="179" t="s">
        <v>1048</v>
      </c>
      <c r="E145" s="183">
        <v>2863.7429999999999</v>
      </c>
      <c r="F145" s="188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8" t="s">
        <v>171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172</v>
      </c>
      <c r="AF145" s="165" t="s">
        <v>547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6"/>
      <c r="C146" s="280"/>
      <c r="D146" s="281"/>
      <c r="E146" s="282"/>
      <c r="F146" s="283"/>
      <c r="G146" s="284"/>
      <c r="H146" s="189"/>
      <c r="I146" s="189"/>
      <c r="J146" s="189"/>
      <c r="K146" s="189"/>
      <c r="L146" s="190"/>
      <c r="M146" s="208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5" t="s">
        <v>1049</v>
      </c>
      <c r="C147" s="199" t="s">
        <v>1050</v>
      </c>
      <c r="D147" s="179" t="s">
        <v>1048</v>
      </c>
      <c r="E147" s="183">
        <v>13588.686</v>
      </c>
      <c r="F147" s="188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8" t="s">
        <v>171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172</v>
      </c>
      <c r="AF147" s="165" t="s">
        <v>1051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13.5" outlineLevel="1" thickBot="1" x14ac:dyDescent="0.25">
      <c r="A148" s="216"/>
      <c r="B148" s="217"/>
      <c r="C148" s="285"/>
      <c r="D148" s="286"/>
      <c r="E148" s="287"/>
      <c r="F148" s="288"/>
      <c r="G148" s="289"/>
      <c r="H148" s="218"/>
      <c r="I148" s="218"/>
      <c r="J148" s="218"/>
      <c r="K148" s="218"/>
      <c r="L148" s="219"/>
      <c r="M148" s="220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x14ac:dyDescent="0.2">
      <c r="A149" s="166"/>
      <c r="B149" s="177" t="s">
        <v>570</v>
      </c>
      <c r="C149" s="201" t="s">
        <v>570</v>
      </c>
      <c r="D149" s="181"/>
      <c r="E149" s="185"/>
      <c r="F149" s="191"/>
      <c r="G149" s="191"/>
      <c r="H149" s="191"/>
      <c r="I149" s="191"/>
      <c r="J149" s="191"/>
      <c r="K149" s="191"/>
      <c r="L149" s="192"/>
      <c r="M149" s="191"/>
    </row>
    <row r="150" spans="1:60" hidden="1" x14ac:dyDescent="0.2">
      <c r="C150" s="202"/>
      <c r="D150" s="144"/>
    </row>
    <row r="151" spans="1:60" ht="13.5" hidden="1" thickBot="1" x14ac:dyDescent="0.25">
      <c r="A151" s="193"/>
      <c r="B151" s="194" t="s">
        <v>571</v>
      </c>
      <c r="C151" s="203"/>
      <c r="D151" s="195"/>
      <c r="E151" s="196"/>
      <c r="F151" s="196"/>
      <c r="G151" s="197">
        <f>F8</f>
        <v>0</v>
      </c>
    </row>
    <row r="152" spans="1:60" x14ac:dyDescent="0.2">
      <c r="D152" s="144"/>
    </row>
    <row r="153" spans="1:60" x14ac:dyDescent="0.2">
      <c r="D153" s="144"/>
    </row>
    <row r="154" spans="1:60" x14ac:dyDescent="0.2">
      <c r="D154" s="144"/>
    </row>
    <row r="155" spans="1:60" x14ac:dyDescent="0.2">
      <c r="D155" s="144"/>
    </row>
    <row r="156" spans="1:60" x14ac:dyDescent="0.2">
      <c r="D156" s="144"/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73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48:G148"/>
    <mergeCell ref="C136:G136"/>
    <mergeCell ref="C138:G138"/>
    <mergeCell ref="C140:G140"/>
    <mergeCell ref="C142:G142"/>
    <mergeCell ref="C144:G144"/>
    <mergeCell ref="C146:G146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92" t="s">
        <v>152</v>
      </c>
      <c r="B1" s="292"/>
      <c r="C1" s="293"/>
      <c r="D1" s="292"/>
      <c r="E1" s="292"/>
      <c r="F1" s="292"/>
      <c r="G1" s="292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149</v>
      </c>
      <c r="C4" s="170" t="s">
        <v>150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SUMIF(AM8:AM92,AN5,G8:G92)</f>
        <v>0</v>
      </c>
      <c r="AO6">
        <f>SUMIF(AM8:AM92,AO5,G8:G92)</f>
        <v>0</v>
      </c>
    </row>
    <row r="7" spans="1:60" x14ac:dyDescent="0.2">
      <c r="A7" s="211"/>
      <c r="B7" s="212" t="s">
        <v>160</v>
      </c>
      <c r="C7" s="294" t="s">
        <v>161</v>
      </c>
      <c r="D7" s="295"/>
      <c r="E7" s="296"/>
      <c r="F7" s="297"/>
      <c r="G7" s="297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98">
        <f>SUM(G9:G89)</f>
        <v>0</v>
      </c>
      <c r="G8" s="299"/>
      <c r="H8" s="186"/>
      <c r="I8" s="186">
        <f>SUM(I9:I89)</f>
        <v>0.04</v>
      </c>
      <c r="J8" s="186"/>
      <c r="K8" s="186">
        <f>SUM(K9:K89)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925</v>
      </c>
      <c r="C9" s="199" t="s">
        <v>1052</v>
      </c>
      <c r="D9" s="179" t="s">
        <v>313</v>
      </c>
      <c r="E9" s="183">
        <v>1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0"/>
      <c r="D10" s="281"/>
      <c r="E10" s="282"/>
      <c r="F10" s="283"/>
      <c r="G10" s="284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933</v>
      </c>
      <c r="C11" s="199" t="s">
        <v>1053</v>
      </c>
      <c r="D11" s="179" t="s">
        <v>313</v>
      </c>
      <c r="E11" s="183">
        <v>2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0"/>
      <c r="D12" s="281"/>
      <c r="E12" s="282"/>
      <c r="F12" s="283"/>
      <c r="G12" s="284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777</v>
      </c>
      <c r="C13" s="199" t="s">
        <v>778</v>
      </c>
      <c r="D13" s="179" t="s">
        <v>357</v>
      </c>
      <c r="E13" s="183">
        <v>120</v>
      </c>
      <c r="F13" s="188"/>
      <c r="G13" s="189">
        <f>ROUND(E13*F13,2)</f>
        <v>0</v>
      </c>
      <c r="H13" s="189">
        <v>2.7E-4</v>
      </c>
      <c r="I13" s="189">
        <f>ROUND(E13*H13,2)</f>
        <v>0.03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547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0"/>
      <c r="D14" s="281"/>
      <c r="E14" s="282"/>
      <c r="F14" s="283"/>
      <c r="G14" s="284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792</v>
      </c>
      <c r="C15" s="199" t="s">
        <v>1054</v>
      </c>
      <c r="D15" s="179" t="s">
        <v>495</v>
      </c>
      <c r="E15" s="183">
        <v>2</v>
      </c>
      <c r="F15" s="188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0"/>
      <c r="D16" s="281"/>
      <c r="E16" s="282"/>
      <c r="F16" s="283"/>
      <c r="G16" s="284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779</v>
      </c>
      <c r="C17" s="199" t="s">
        <v>780</v>
      </c>
      <c r="D17" s="179" t="s">
        <v>313</v>
      </c>
      <c r="E17" s="183">
        <v>120</v>
      </c>
      <c r="F17" s="188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547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0"/>
      <c r="D18" s="281"/>
      <c r="E18" s="282"/>
      <c r="F18" s="283"/>
      <c r="G18" s="284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937</v>
      </c>
      <c r="C19" s="199" t="s">
        <v>938</v>
      </c>
      <c r="D19" s="179" t="s">
        <v>313</v>
      </c>
      <c r="E19" s="183">
        <v>4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0"/>
      <c r="D20" s="281"/>
      <c r="E20" s="282"/>
      <c r="F20" s="283"/>
      <c r="G20" s="284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949</v>
      </c>
      <c r="C21" s="199" t="s">
        <v>1055</v>
      </c>
      <c r="D21" s="179" t="s">
        <v>313</v>
      </c>
      <c r="E21" s="183">
        <v>1</v>
      </c>
      <c r="F21" s="188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547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0"/>
      <c r="D22" s="281"/>
      <c r="E22" s="282"/>
      <c r="F22" s="283"/>
      <c r="G22" s="284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1056</v>
      </c>
      <c r="C23" s="199" t="s">
        <v>1057</v>
      </c>
      <c r="D23" s="179" t="s">
        <v>357</v>
      </c>
      <c r="E23" s="183">
        <v>120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0"/>
      <c r="D24" s="281"/>
      <c r="E24" s="282"/>
      <c r="F24" s="283"/>
      <c r="G24" s="284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953</v>
      </c>
      <c r="C25" s="199" t="s">
        <v>954</v>
      </c>
      <c r="D25" s="179" t="s">
        <v>357</v>
      </c>
      <c r="E25" s="183">
        <v>520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0"/>
      <c r="D26" s="281"/>
      <c r="E26" s="282"/>
      <c r="F26" s="283"/>
      <c r="G26" s="284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1058</v>
      </c>
      <c r="C27" s="199" t="s">
        <v>1059</v>
      </c>
      <c r="D27" s="179" t="s">
        <v>357</v>
      </c>
      <c r="E27" s="183">
        <v>90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0"/>
      <c r="D28" s="281"/>
      <c r="E28" s="282"/>
      <c r="F28" s="283"/>
      <c r="G28" s="284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1060</v>
      </c>
      <c r="C29" s="199" t="s">
        <v>1061</v>
      </c>
      <c r="D29" s="179" t="s">
        <v>357</v>
      </c>
      <c r="E29" s="183">
        <v>40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0"/>
      <c r="D30" s="281"/>
      <c r="E30" s="282"/>
      <c r="F30" s="283"/>
      <c r="G30" s="284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1062</v>
      </c>
      <c r="C31" s="199" t="s">
        <v>1063</v>
      </c>
      <c r="D31" s="179" t="s">
        <v>357</v>
      </c>
      <c r="E31" s="183">
        <v>360</v>
      </c>
      <c r="F31" s="188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776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0"/>
      <c r="D32" s="281"/>
      <c r="E32" s="282"/>
      <c r="F32" s="283"/>
      <c r="G32" s="284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967</v>
      </c>
      <c r="C33" s="199" t="s">
        <v>968</v>
      </c>
      <c r="D33" s="179" t="s">
        <v>313</v>
      </c>
      <c r="E33" s="183">
        <v>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0"/>
      <c r="D34" s="281"/>
      <c r="E34" s="282"/>
      <c r="F34" s="283"/>
      <c r="G34" s="284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1064</v>
      </c>
      <c r="C35" s="199" t="s">
        <v>1065</v>
      </c>
      <c r="D35" s="179" t="s">
        <v>357</v>
      </c>
      <c r="E35" s="183">
        <v>120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0"/>
      <c r="D36" s="281"/>
      <c r="E36" s="282"/>
      <c r="F36" s="283"/>
      <c r="G36" s="284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973</v>
      </c>
      <c r="C37" s="199" t="s">
        <v>974</v>
      </c>
      <c r="D37" s="179" t="s">
        <v>975</v>
      </c>
      <c r="E37" s="183">
        <v>36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0"/>
      <c r="D38" s="281"/>
      <c r="E38" s="282"/>
      <c r="F38" s="283"/>
      <c r="G38" s="284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976</v>
      </c>
      <c r="C39" s="199" t="s">
        <v>977</v>
      </c>
      <c r="D39" s="179" t="s">
        <v>975</v>
      </c>
      <c r="E39" s="183">
        <v>22</v>
      </c>
      <c r="F39" s="188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0"/>
      <c r="D40" s="281"/>
      <c r="E40" s="282"/>
      <c r="F40" s="283"/>
      <c r="G40" s="284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1066</v>
      </c>
      <c r="C41" s="199" t="s">
        <v>1067</v>
      </c>
      <c r="D41" s="179" t="s">
        <v>313</v>
      </c>
      <c r="E41" s="183">
        <v>8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0"/>
      <c r="D42" s="281"/>
      <c r="E42" s="282"/>
      <c r="F42" s="283"/>
      <c r="G42" s="284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1068</v>
      </c>
      <c r="C43" s="199" t="s">
        <v>1069</v>
      </c>
      <c r="D43" s="179"/>
      <c r="E43" s="183">
        <v>8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547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0"/>
      <c r="D44" s="281"/>
      <c r="E44" s="282"/>
      <c r="F44" s="283"/>
      <c r="G44" s="284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1070</v>
      </c>
      <c r="C45" s="199" t="s">
        <v>1071</v>
      </c>
      <c r="D45" s="179" t="s">
        <v>313</v>
      </c>
      <c r="E45" s="183">
        <v>20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0"/>
      <c r="D46" s="281"/>
      <c r="E46" s="282"/>
      <c r="F46" s="283"/>
      <c r="G46" s="284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1072</v>
      </c>
      <c r="C47" s="199" t="s">
        <v>1073</v>
      </c>
      <c r="D47" s="179"/>
      <c r="E47" s="183">
        <v>20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547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0"/>
      <c r="D48" s="281"/>
      <c r="E48" s="282"/>
      <c r="F48" s="283"/>
      <c r="G48" s="284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308" t="s">
        <v>1074</v>
      </c>
      <c r="C49" s="309"/>
      <c r="D49" s="310"/>
      <c r="E49" s="311"/>
      <c r="F49" s="312"/>
      <c r="G49" s="313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5" t="s">
        <v>1075</v>
      </c>
      <c r="C50" s="199" t="s">
        <v>1076</v>
      </c>
      <c r="D50" s="179" t="s">
        <v>313</v>
      </c>
      <c r="E50" s="183">
        <v>1</v>
      </c>
      <c r="F50" s="188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1077</v>
      </c>
      <c r="M50" s="208" t="s">
        <v>167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168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6"/>
      <c r="C51" s="280"/>
      <c r="D51" s="281"/>
      <c r="E51" s="282"/>
      <c r="F51" s="283"/>
      <c r="G51" s="284"/>
      <c r="H51" s="189"/>
      <c r="I51" s="189"/>
      <c r="J51" s="189"/>
      <c r="K51" s="189"/>
      <c r="L51" s="190"/>
      <c r="M51" s="208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5" t="s">
        <v>1078</v>
      </c>
      <c r="C52" s="199" t="s">
        <v>1079</v>
      </c>
      <c r="D52" s="179"/>
      <c r="E52" s="183">
        <v>1</v>
      </c>
      <c r="F52" s="188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8" t="s">
        <v>171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172</v>
      </c>
      <c r="AF52" s="165" t="s">
        <v>776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80"/>
      <c r="D53" s="281"/>
      <c r="E53" s="282"/>
      <c r="F53" s="283"/>
      <c r="G53" s="284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5" t="s">
        <v>1080</v>
      </c>
      <c r="C54" s="199" t="s">
        <v>1081</v>
      </c>
      <c r="D54" s="179" t="s">
        <v>313</v>
      </c>
      <c r="E54" s="183">
        <v>28</v>
      </c>
      <c r="F54" s="188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776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80"/>
      <c r="D55" s="281"/>
      <c r="E55" s="282"/>
      <c r="F55" s="283"/>
      <c r="G55" s="284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5" t="s">
        <v>1082</v>
      </c>
      <c r="C56" s="199" t="s">
        <v>1083</v>
      </c>
      <c r="D56" s="179" t="s">
        <v>313</v>
      </c>
      <c r="E56" s="183">
        <v>30</v>
      </c>
      <c r="F56" s="188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776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80"/>
      <c r="D57" s="281"/>
      <c r="E57" s="282"/>
      <c r="F57" s="283"/>
      <c r="G57" s="284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5" t="s">
        <v>1084</v>
      </c>
      <c r="C58" s="199" t="s">
        <v>1085</v>
      </c>
      <c r="D58" s="179" t="s">
        <v>313</v>
      </c>
      <c r="E58" s="183">
        <v>20</v>
      </c>
      <c r="F58" s="188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776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80"/>
      <c r="D59" s="281"/>
      <c r="E59" s="282"/>
      <c r="F59" s="283"/>
      <c r="G59" s="284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5" t="s">
        <v>1086</v>
      </c>
      <c r="C60" s="199" t="s">
        <v>1087</v>
      </c>
      <c r="D60" s="179" t="s">
        <v>313</v>
      </c>
      <c r="E60" s="183">
        <v>10</v>
      </c>
      <c r="F60" s="188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776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0"/>
      <c r="D61" s="281"/>
      <c r="E61" s="282"/>
      <c r="F61" s="283"/>
      <c r="G61" s="284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5" t="s">
        <v>1088</v>
      </c>
      <c r="C62" s="199" t="s">
        <v>1089</v>
      </c>
      <c r="D62" s="179"/>
      <c r="E62" s="183">
        <v>10</v>
      </c>
      <c r="F62" s="188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547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0"/>
      <c r="D63" s="281"/>
      <c r="E63" s="282"/>
      <c r="F63" s="283"/>
      <c r="G63" s="284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5" t="s">
        <v>1090</v>
      </c>
      <c r="C64" s="199" t="s">
        <v>1091</v>
      </c>
      <c r="D64" s="179" t="s">
        <v>313</v>
      </c>
      <c r="E64" s="183">
        <v>1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776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0"/>
      <c r="D65" s="281"/>
      <c r="E65" s="282"/>
      <c r="F65" s="283"/>
      <c r="G65" s="284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5" t="s">
        <v>1092</v>
      </c>
      <c r="C66" s="199" t="s">
        <v>1093</v>
      </c>
      <c r="D66" s="179" t="s">
        <v>313</v>
      </c>
      <c r="E66" s="183">
        <v>20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776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80"/>
      <c r="D67" s="281"/>
      <c r="E67" s="282"/>
      <c r="F67" s="283"/>
      <c r="G67" s="284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5" t="s">
        <v>1094</v>
      </c>
      <c r="C68" s="199" t="s">
        <v>1095</v>
      </c>
      <c r="D68" s="179"/>
      <c r="E68" s="183">
        <v>20</v>
      </c>
      <c r="F68" s="188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547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80"/>
      <c r="D69" s="281"/>
      <c r="E69" s="282"/>
      <c r="F69" s="283"/>
      <c r="G69" s="284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5" t="s">
        <v>1096</v>
      </c>
      <c r="C70" s="199" t="s">
        <v>1097</v>
      </c>
      <c r="D70" s="179" t="s">
        <v>313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776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0"/>
      <c r="D71" s="281"/>
      <c r="E71" s="282"/>
      <c r="F71" s="283"/>
      <c r="G71" s="284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5" t="s">
        <v>1098</v>
      </c>
      <c r="C72" s="199" t="s">
        <v>1099</v>
      </c>
      <c r="D72" s="179" t="s">
        <v>313</v>
      </c>
      <c r="E72" s="183">
        <v>1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776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0"/>
      <c r="D73" s="281"/>
      <c r="E73" s="282"/>
      <c r="F73" s="283"/>
      <c r="G73" s="284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1100</v>
      </c>
      <c r="C74" s="199" t="s">
        <v>1101</v>
      </c>
      <c r="D74" s="179"/>
      <c r="E74" s="183">
        <v>1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547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0"/>
      <c r="D75" s="281"/>
      <c r="E75" s="282"/>
      <c r="F75" s="283"/>
      <c r="G75" s="284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1102</v>
      </c>
      <c r="C76" s="199" t="s">
        <v>1103</v>
      </c>
      <c r="D76" s="179" t="s">
        <v>313</v>
      </c>
      <c r="E76" s="183">
        <v>1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0"/>
      <c r="D77" s="281"/>
      <c r="E77" s="282"/>
      <c r="F77" s="283"/>
      <c r="G77" s="284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1104</v>
      </c>
      <c r="C78" s="199" t="s">
        <v>1105</v>
      </c>
      <c r="D78" s="179"/>
      <c r="E78" s="183">
        <v>2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547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0"/>
      <c r="D79" s="281"/>
      <c r="E79" s="282"/>
      <c r="F79" s="283"/>
      <c r="G79" s="284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1014</v>
      </c>
      <c r="C80" s="199" t="s">
        <v>1015</v>
      </c>
      <c r="D80" s="179" t="s">
        <v>313</v>
      </c>
      <c r="E80" s="183">
        <v>1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0"/>
      <c r="D81" s="281"/>
      <c r="E81" s="282"/>
      <c r="F81" s="283"/>
      <c r="G81" s="284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1016</v>
      </c>
      <c r="C82" s="199" t="s">
        <v>1017</v>
      </c>
      <c r="D82" s="179" t="s">
        <v>313</v>
      </c>
      <c r="E82" s="183">
        <v>1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0"/>
      <c r="D83" s="281"/>
      <c r="E83" s="282"/>
      <c r="F83" s="283"/>
      <c r="G83" s="284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1038</v>
      </c>
      <c r="C84" s="199" t="s">
        <v>1039</v>
      </c>
      <c r="D84" s="179" t="s">
        <v>313</v>
      </c>
      <c r="E84" s="183">
        <v>1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0"/>
      <c r="D85" s="281"/>
      <c r="E85" s="282"/>
      <c r="F85" s="283"/>
      <c r="G85" s="284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1046</v>
      </c>
      <c r="C86" s="199" t="s">
        <v>1047</v>
      </c>
      <c r="D86" s="179" t="s">
        <v>1048</v>
      </c>
      <c r="E86" s="183">
        <v>4927.51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547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0"/>
      <c r="D87" s="281"/>
      <c r="E87" s="282"/>
      <c r="F87" s="283"/>
      <c r="G87" s="284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1049</v>
      </c>
      <c r="C88" s="199" t="s">
        <v>1050</v>
      </c>
      <c r="D88" s="179" t="s">
        <v>1048</v>
      </c>
      <c r="E88" s="183">
        <v>8373.6550000000007</v>
      </c>
      <c r="F88" s="188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1051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6"/>
      <c r="B89" s="217"/>
      <c r="C89" s="285"/>
      <c r="D89" s="286"/>
      <c r="E89" s="287"/>
      <c r="F89" s="288"/>
      <c r="G89" s="289"/>
      <c r="H89" s="218"/>
      <c r="I89" s="218"/>
      <c r="J89" s="218"/>
      <c r="K89" s="218"/>
      <c r="L89" s="219"/>
      <c r="M89" s="220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7" t="s">
        <v>570</v>
      </c>
      <c r="C90" s="201" t="s">
        <v>570</v>
      </c>
      <c r="D90" s="181"/>
      <c r="E90" s="185"/>
      <c r="F90" s="191"/>
      <c r="G90" s="191"/>
      <c r="H90" s="191"/>
      <c r="I90" s="191"/>
      <c r="J90" s="191"/>
      <c r="K90" s="191"/>
      <c r="L90" s="192"/>
      <c r="M90" s="191"/>
    </row>
    <row r="91" spans="1:60" hidden="1" x14ac:dyDescent="0.2">
      <c r="C91" s="202"/>
      <c r="D91" s="144"/>
    </row>
    <row r="92" spans="1:60" ht="13.5" hidden="1" thickBot="1" x14ac:dyDescent="0.25">
      <c r="A92" s="193"/>
      <c r="B92" s="194" t="s">
        <v>571</v>
      </c>
      <c r="C92" s="203"/>
      <c r="D92" s="195"/>
      <c r="E92" s="196"/>
      <c r="F92" s="196"/>
      <c r="G92" s="197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44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87:G87"/>
    <mergeCell ref="C89:G89"/>
    <mergeCell ref="C75:G75"/>
    <mergeCell ref="C77:G77"/>
    <mergeCell ref="C79:G79"/>
    <mergeCell ref="C81:G81"/>
    <mergeCell ref="C83:G83"/>
    <mergeCell ref="C85:G85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Uchazeč</vt:lpstr>
      <vt:lpstr>Stavba</vt:lpstr>
      <vt:lpstr>VzorObjekt</vt:lpstr>
      <vt:lpstr>VzorPolozky</vt:lpstr>
      <vt:lpstr>Rekapitulace Objekt 02</vt:lpstr>
      <vt:lpstr>02 1.1.1 Pol</vt:lpstr>
      <vt:lpstr>02 1.4.1 Pol</vt:lpstr>
      <vt:lpstr>02 1.4.2 Pol</vt:lpstr>
      <vt:lpstr>02 1.4.3 Pol</vt:lpstr>
      <vt:lpstr>02 1.4.7 Pol</vt:lpstr>
      <vt:lpstr>02 1.4.8 Pol</vt:lpstr>
      <vt:lpstr>02 2.2.1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'02 1.1.1 Pol'!Oblast_tisku</vt:lpstr>
      <vt:lpstr>'02 1.4.1 Pol'!Oblast_tisku</vt:lpstr>
      <vt:lpstr>'02 1.4.2 Pol'!Oblast_tisku</vt:lpstr>
      <vt:lpstr>'02 1.4.3 Pol'!Oblast_tisku</vt:lpstr>
      <vt:lpstr>'02 1.4.7 Pol'!Oblast_tisku</vt:lpstr>
      <vt:lpstr>'02 1.4.8 Pol'!Oblast_tisku</vt:lpstr>
      <vt:lpstr>'02 2.2.1 Pol'!Oblast_tisku</vt:lpstr>
      <vt:lpstr>'Rekapitulace Objekt 02'!Oblast_tisku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Zbuzková Lydie, Ing.</cp:lastModifiedBy>
  <cp:lastPrinted>2012-06-29T07:38:16Z</cp:lastPrinted>
  <dcterms:created xsi:type="dcterms:W3CDTF">2009-04-08T07:15:50Z</dcterms:created>
  <dcterms:modified xsi:type="dcterms:W3CDTF">2017-04-11T12:38:55Z</dcterms:modified>
</cp:coreProperties>
</file>