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21840" windowHeight="12180" activeTab="0"/>
  </bookViews>
  <sheets>
    <sheet name="Rozpočet_2016" sheetId="2" r:id="rId1"/>
    <sheet name="List3" sheetId="3" r:id="rId2"/>
  </sheets>
  <definedNames>
    <definedName name="_xlnm.Print_Titles" localSheetId="0">'Rozpočet_2016'!$4:$4</definedName>
  </definedNames>
  <calcPr calcId="145621"/>
</workbook>
</file>

<file path=xl/sharedStrings.xml><?xml version="1.0" encoding="utf-8"?>
<sst xmlns="http://schemas.openxmlformats.org/spreadsheetml/2006/main" count="117" uniqueCount="77">
  <si>
    <t>jednotky</t>
  </si>
  <si>
    <t>t</t>
  </si>
  <si>
    <t>ks</t>
  </si>
  <si>
    <t>počet jednotek</t>
  </si>
  <si>
    <t>Položka číslo</t>
  </si>
  <si>
    <t>CPV kód</t>
  </si>
  <si>
    <t>Položka</t>
  </si>
  <si>
    <t>Přípravné práce</t>
  </si>
  <si>
    <t>Přípravné práce - vytyčení inž. sítí, příprava ploch</t>
  </si>
  <si>
    <t>Vypracování prováděcího projektu sanace a jeho projednání</t>
  </si>
  <si>
    <t>Sanace železitých kalů a kontaminovaných zemin</t>
  </si>
  <si>
    <t>doprava Fe kalů do místa konečného využití</t>
  </si>
  <si>
    <t>naložení Fe kalů a jejich přeprava z deponie na místo úpravy</t>
  </si>
  <si>
    <t>úprava Fe kalů a využití jako železitá korekce</t>
  </si>
  <si>
    <t>komplet</t>
  </si>
  <si>
    <t>těžba kontaminovaných zemin</t>
  </si>
  <si>
    <t>odstranění kont. zemin včetně přepravy</t>
  </si>
  <si>
    <t>dodávka inertní zeminy pro závoz, vč. přepravy</t>
  </si>
  <si>
    <t>zásyp části výkopu, úprava svahů, vč. obnovení cesty</t>
  </si>
  <si>
    <t>m3</t>
  </si>
  <si>
    <t>Stavebně sanační čerpání vod</t>
  </si>
  <si>
    <t>Stavebně - sanační čerpání</t>
  </si>
  <si>
    <t xml:space="preserve">den </t>
  </si>
  <si>
    <t xml:space="preserve">Instalace technologie stavebně sanačního čerpání </t>
  </si>
  <si>
    <t xml:space="preserve">Demontáž technologie stavebně sanačního čerpání </t>
  </si>
  <si>
    <t>Sanační monitoring</t>
  </si>
  <si>
    <t>Monitoring železitých kalů</t>
  </si>
  <si>
    <t xml:space="preserve"> - odběr vzorku železitých kalů</t>
  </si>
  <si>
    <t xml:space="preserve"> - laboratorní analýzy  vzorků Fe kalů  (Cr, Ni, Hg, PCB, Fe_celk., Fe_metal, S, granulometrie, hrudkovitost, vlhkost)</t>
  </si>
  <si>
    <t>Monitoring zemin</t>
  </si>
  <si>
    <t xml:space="preserve"> - mělké sondy</t>
  </si>
  <si>
    <t>bm</t>
  </si>
  <si>
    <t>Monitoring vod při stavebně sanačním čerpání</t>
  </si>
  <si>
    <t xml:space="preserve"> - odběr vzorků vody při stavebně sanačním čerpání</t>
  </si>
  <si>
    <t xml:space="preserve"> - laboratroní analýzy - BSK5, CHSK_Cr, TOC, N-NH4, RL_550, NL_105, SO4(2-), NEL, TOL (Cl-U, BTEX) + naftalen, Fenol, o-kresol, chlorfenoly, anilin, n-metylanilín, n-etylanilin, naftoly, PCB, Kovy (Ag, Hg, Ni, Cr, As)</t>
  </si>
  <si>
    <t>Přeprava vzorků do laboratoře</t>
  </si>
  <si>
    <t>Sled a řízení prací, vyhodnocení</t>
  </si>
  <si>
    <t>Sled a řízení prací - hlavní řešitel</t>
  </si>
  <si>
    <t>hod.</t>
  </si>
  <si>
    <t>Sled a řízení prací - sanační geolog</t>
  </si>
  <si>
    <t>Sled a řízení prací - technik, vzorkař</t>
  </si>
  <si>
    <t>Vyhodnocení sanačních prací</t>
  </si>
  <si>
    <t xml:space="preserve">Vypracování závěrečné zprávy </t>
  </si>
  <si>
    <t>Přeprava osob a materiálu</t>
  </si>
  <si>
    <t>Plnění databáze SEKM</t>
  </si>
  <si>
    <t>1.</t>
  </si>
  <si>
    <t>2.</t>
  </si>
  <si>
    <t>3.</t>
  </si>
  <si>
    <t>4.</t>
  </si>
  <si>
    <t>5.</t>
  </si>
  <si>
    <t xml:space="preserve"> -vyluhovatelnost  dle 294/2005, př. 2, v rozsahu tř. I </t>
  </si>
  <si>
    <t>Celkem bez DPH</t>
  </si>
  <si>
    <t>DPH 21%</t>
  </si>
  <si>
    <t>Celkem včetně DPH</t>
  </si>
  <si>
    <t>"Dokončení sanace laguny železitých kalů v areálu společnosti  SYNTHESIA, a.s., Pardubice - Semtín"</t>
  </si>
  <si>
    <t xml:space="preserve"> jednotková cena (Kč)</t>
  </si>
  <si>
    <t xml:space="preserve"> celkem (Kč)</t>
  </si>
  <si>
    <t>90715100-3</t>
  </si>
  <si>
    <t>71322000-1</t>
  </si>
  <si>
    <t>45111291-4</t>
  </si>
  <si>
    <t>90512000-9</t>
  </si>
  <si>
    <t>90514000-3</t>
  </si>
  <si>
    <t>45112000-5</t>
  </si>
  <si>
    <t>90522200-4</t>
  </si>
  <si>
    <t>907733900-3</t>
  </si>
  <si>
    <t>likvidace odpadu ze stavebně sanačního čerpání</t>
  </si>
  <si>
    <t>90522000-2</t>
  </si>
  <si>
    <t>90711300-7</t>
  </si>
  <si>
    <t>90711500-9</t>
  </si>
  <si>
    <t>45122000-8</t>
  </si>
  <si>
    <t>90710000-7</t>
  </si>
  <si>
    <t>90715000-2</t>
  </si>
  <si>
    <t>stočné (kanalizace, ČOV)</t>
  </si>
  <si>
    <t xml:space="preserve"> - laboratorní analýzy  zemin  - NEL, hexachlorbenzen, PCB, benzen, nitrobenzen, toluen, xyleny, Cl-U (PCE, TCE, CCl4, CHCl3), chlorbenzen, dichlorbenzen, trichlorbenzen, Ʃchlortolueny, naftalen, anilin, n-etylanilin, benzidin, nitrotolueny, dinitrotolueny, fenol, o-kresol,  naftoly, dichlorfenoly, trichlorfenoly, kovy (As, Cr_celk, Ni, Hg, Mn, Pb, Tl, Zn)</t>
  </si>
  <si>
    <t xml:space="preserve"> - odběr vzorku zemin (pro koncový monitoring)</t>
  </si>
  <si>
    <t xml:space="preserve"> - odběr vzorku zemin (pro nakládání se zeminou)</t>
  </si>
  <si>
    <t>Soupis projektovaných prací - Výkaz výměr: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</si>
</sst>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0" fillId="0" borderId="1" xfId="0" applyFont="1" applyFill="1" applyBorder="1"/>
    <xf numFmtId="0" fontId="2" fillId="0" borderId="1" xfId="0" applyFont="1" applyFill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3" fontId="0" fillId="0" borderId="1" xfId="0" applyNumberFormat="1" applyBorder="1"/>
    <xf numFmtId="43" fontId="0" fillId="0" borderId="0" xfId="20" applyFont="1"/>
    <xf numFmtId="3" fontId="0" fillId="0" borderId="0" xfId="0" applyNumberFormat="1"/>
    <xf numFmtId="3" fontId="2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3" fontId="6" fillId="0" borderId="1" xfId="0" applyNumberFormat="1" applyFont="1" applyBorder="1"/>
    <xf numFmtId="0" fontId="0" fillId="0" borderId="0" xfId="0"/>
    <xf numFmtId="3" fontId="7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1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Border="1" applyProtection="1">
      <protection locked="0"/>
    </xf>
    <xf numFmtId="3" fontId="0" fillId="0" borderId="1" xfId="0" applyNumberForma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="115" zoomScaleNormal="115" workbookViewId="0" topLeftCell="A4">
      <selection activeCell="I18" sqref="I18"/>
    </sheetView>
  </sheetViews>
  <sheetFormatPr defaultColWidth="9.140625" defaultRowHeight="15"/>
  <cols>
    <col min="1" max="1" width="8.7109375" style="12" customWidth="1"/>
    <col min="2" max="2" width="15.140625" style="0" customWidth="1"/>
    <col min="3" max="3" width="54.7109375" style="0" customWidth="1"/>
    <col min="4" max="5" width="9.140625" style="10" customWidth="1"/>
    <col min="6" max="6" width="12.7109375" style="0" customWidth="1"/>
    <col min="7" max="7" width="15.140625" style="0" customWidth="1"/>
    <col min="9" max="9" width="14.140625" style="0" bestFit="1" customWidth="1"/>
  </cols>
  <sheetData>
    <row r="1" ht="15.75">
      <c r="A1" s="15" t="s">
        <v>76</v>
      </c>
    </row>
    <row r="2" ht="15.75">
      <c r="A2" s="16" t="s">
        <v>54</v>
      </c>
    </row>
    <row r="4" spans="1:7" ht="30">
      <c r="A4" s="1" t="s">
        <v>4</v>
      </c>
      <c r="B4" s="2" t="s">
        <v>5</v>
      </c>
      <c r="C4" s="2" t="s">
        <v>6</v>
      </c>
      <c r="D4" s="2" t="s">
        <v>0</v>
      </c>
      <c r="E4" s="1" t="s">
        <v>3</v>
      </c>
      <c r="F4" s="1" t="s">
        <v>55</v>
      </c>
      <c r="G4" s="2" t="s">
        <v>56</v>
      </c>
    </row>
    <row r="5" spans="1:7" ht="15">
      <c r="A5" s="13" t="s">
        <v>45</v>
      </c>
      <c r="B5" s="3"/>
      <c r="C5" s="4" t="s">
        <v>7</v>
      </c>
      <c r="D5" s="11"/>
      <c r="E5" s="11"/>
      <c r="F5" s="3"/>
      <c r="G5" s="3"/>
    </row>
    <row r="6" spans="1:7" ht="15">
      <c r="A6" s="14">
        <v>42370</v>
      </c>
      <c r="B6" s="26" t="s">
        <v>58</v>
      </c>
      <c r="C6" s="3" t="s">
        <v>9</v>
      </c>
      <c r="D6" s="11" t="s">
        <v>14</v>
      </c>
      <c r="E6" s="11">
        <v>1</v>
      </c>
      <c r="F6" s="33"/>
      <c r="G6" s="17">
        <f>E6*F6</f>
        <v>0</v>
      </c>
    </row>
    <row r="7" spans="1:7" ht="15">
      <c r="A7" s="14">
        <v>42401</v>
      </c>
      <c r="B7" s="26" t="s">
        <v>59</v>
      </c>
      <c r="C7" s="3" t="s">
        <v>8</v>
      </c>
      <c r="D7" s="11" t="s">
        <v>14</v>
      </c>
      <c r="E7" s="11">
        <v>1</v>
      </c>
      <c r="F7" s="33"/>
      <c r="G7" s="17">
        <f aca="true" t="shared" si="0" ref="G7:G43">E7*F7</f>
        <v>0</v>
      </c>
    </row>
    <row r="8" spans="1:7" ht="15">
      <c r="A8" s="13" t="s">
        <v>46</v>
      </c>
      <c r="B8" s="27"/>
      <c r="C8" s="4" t="s">
        <v>10</v>
      </c>
      <c r="D8" s="11"/>
      <c r="E8" s="11"/>
      <c r="F8" s="17"/>
      <c r="G8" s="17"/>
    </row>
    <row r="9" spans="1:7" ht="15">
      <c r="A9" s="14">
        <v>42371</v>
      </c>
      <c r="B9" s="26" t="s">
        <v>60</v>
      </c>
      <c r="C9" s="5" t="s">
        <v>12</v>
      </c>
      <c r="D9" s="11" t="s">
        <v>1</v>
      </c>
      <c r="E9" s="11">
        <v>4000</v>
      </c>
      <c r="F9" s="33"/>
      <c r="G9" s="17">
        <f t="shared" si="0"/>
        <v>0</v>
      </c>
    </row>
    <row r="10" spans="1:7" ht="15">
      <c r="A10" s="14">
        <v>42402</v>
      </c>
      <c r="B10" s="26" t="s">
        <v>60</v>
      </c>
      <c r="C10" s="5" t="s">
        <v>11</v>
      </c>
      <c r="D10" s="11" t="s">
        <v>1</v>
      </c>
      <c r="E10" s="11">
        <v>4000</v>
      </c>
      <c r="F10" s="33"/>
      <c r="G10" s="17">
        <f t="shared" si="0"/>
        <v>0</v>
      </c>
    </row>
    <row r="11" spans="1:7" ht="15">
      <c r="A11" s="14">
        <v>42431</v>
      </c>
      <c r="B11" s="26" t="s">
        <v>61</v>
      </c>
      <c r="C11" s="5" t="s">
        <v>13</v>
      </c>
      <c r="D11" s="11" t="s">
        <v>1</v>
      </c>
      <c r="E11" s="11">
        <v>4000</v>
      </c>
      <c r="F11" s="33"/>
      <c r="G11" s="17">
        <f t="shared" si="0"/>
        <v>0</v>
      </c>
    </row>
    <row r="12" spans="1:7" ht="15">
      <c r="A12" s="14">
        <v>42462</v>
      </c>
      <c r="B12" s="26" t="s">
        <v>62</v>
      </c>
      <c r="C12" s="5" t="s">
        <v>15</v>
      </c>
      <c r="D12" s="11" t="s">
        <v>1</v>
      </c>
      <c r="E12" s="11">
        <v>2100</v>
      </c>
      <c r="F12" s="33"/>
      <c r="G12" s="17">
        <f t="shared" si="0"/>
        <v>0</v>
      </c>
    </row>
    <row r="13" spans="1:7" ht="15">
      <c r="A13" s="14">
        <v>42492</v>
      </c>
      <c r="B13" s="26" t="s">
        <v>63</v>
      </c>
      <c r="C13" s="5" t="s">
        <v>16</v>
      </c>
      <c r="D13" s="11" t="s">
        <v>1</v>
      </c>
      <c r="E13" s="11">
        <v>2100</v>
      </c>
      <c r="F13" s="33"/>
      <c r="G13" s="17">
        <f t="shared" si="0"/>
        <v>0</v>
      </c>
    </row>
    <row r="14" spans="1:7" ht="15">
      <c r="A14" s="14">
        <v>42523</v>
      </c>
      <c r="B14" s="26" t="s">
        <v>62</v>
      </c>
      <c r="C14" s="5" t="s">
        <v>17</v>
      </c>
      <c r="D14" s="11" t="s">
        <v>1</v>
      </c>
      <c r="E14" s="11">
        <v>850</v>
      </c>
      <c r="F14" s="33"/>
      <c r="G14" s="17">
        <f t="shared" si="0"/>
        <v>0</v>
      </c>
    </row>
    <row r="15" spans="1:7" ht="15">
      <c r="A15" s="14">
        <v>42553</v>
      </c>
      <c r="B15" s="26" t="s">
        <v>62</v>
      </c>
      <c r="C15" s="5" t="s">
        <v>18</v>
      </c>
      <c r="D15" s="11" t="s">
        <v>19</v>
      </c>
      <c r="E15" s="11">
        <v>450</v>
      </c>
      <c r="F15" s="33"/>
      <c r="G15" s="17">
        <f t="shared" si="0"/>
        <v>0</v>
      </c>
    </row>
    <row r="16" spans="1:7" ht="15">
      <c r="A16" s="13" t="s">
        <v>47</v>
      </c>
      <c r="B16" s="3"/>
      <c r="C16" s="6" t="s">
        <v>20</v>
      </c>
      <c r="D16" s="11"/>
      <c r="E16" s="11"/>
      <c r="F16" s="17"/>
      <c r="G16" s="17"/>
    </row>
    <row r="17" spans="1:7" ht="15">
      <c r="A17" s="14">
        <v>42372</v>
      </c>
      <c r="B17" s="26" t="s">
        <v>64</v>
      </c>
      <c r="C17" s="3" t="s">
        <v>72</v>
      </c>
      <c r="D17" s="11" t="s">
        <v>19</v>
      </c>
      <c r="E17" s="11">
        <v>75</v>
      </c>
      <c r="F17" s="33"/>
      <c r="G17" s="17">
        <f t="shared" si="0"/>
        <v>0</v>
      </c>
    </row>
    <row r="18" spans="1:7" ht="15">
      <c r="A18" s="14">
        <v>42403</v>
      </c>
      <c r="B18" s="26" t="s">
        <v>64</v>
      </c>
      <c r="C18" s="3" t="s">
        <v>21</v>
      </c>
      <c r="D18" s="11" t="s">
        <v>22</v>
      </c>
      <c r="E18" s="11">
        <v>5</v>
      </c>
      <c r="F18" s="33"/>
      <c r="G18" s="17">
        <f t="shared" si="0"/>
        <v>0</v>
      </c>
    </row>
    <row r="19" spans="1:7" ht="15">
      <c r="A19" s="14">
        <v>42432</v>
      </c>
      <c r="B19" s="26" t="s">
        <v>64</v>
      </c>
      <c r="C19" s="3" t="s">
        <v>23</v>
      </c>
      <c r="D19" s="11" t="s">
        <v>14</v>
      </c>
      <c r="E19" s="11">
        <v>1</v>
      </c>
      <c r="F19" s="33"/>
      <c r="G19" s="17">
        <f t="shared" si="0"/>
        <v>0</v>
      </c>
    </row>
    <row r="20" spans="1:7" ht="15">
      <c r="A20" s="14">
        <v>42463</v>
      </c>
      <c r="B20" s="26" t="s">
        <v>64</v>
      </c>
      <c r="C20" s="3" t="s">
        <v>24</v>
      </c>
      <c r="D20" s="11" t="s">
        <v>14</v>
      </c>
      <c r="E20" s="11">
        <v>1</v>
      </c>
      <c r="F20" s="33"/>
      <c r="G20" s="17">
        <f t="shared" si="0"/>
        <v>0</v>
      </c>
    </row>
    <row r="21" spans="1:7" s="25" customFormat="1" ht="15">
      <c r="A21" s="14">
        <v>42493</v>
      </c>
      <c r="B21" s="26" t="s">
        <v>64</v>
      </c>
      <c r="C21" s="3" t="s">
        <v>65</v>
      </c>
      <c r="D21" s="11" t="s">
        <v>14</v>
      </c>
      <c r="E21" s="11">
        <v>1</v>
      </c>
      <c r="F21" s="33"/>
      <c r="G21" s="17">
        <f t="shared" si="0"/>
        <v>0</v>
      </c>
    </row>
    <row r="22" spans="1:7" ht="15">
      <c r="A22" s="13" t="s">
        <v>48</v>
      </c>
      <c r="B22" s="3"/>
      <c r="C22" s="4" t="s">
        <v>25</v>
      </c>
      <c r="D22" s="11"/>
      <c r="E22" s="11"/>
      <c r="F22" s="17"/>
      <c r="G22" s="17"/>
    </row>
    <row r="23" spans="1:7" ht="15">
      <c r="A23" s="13"/>
      <c r="B23" s="3"/>
      <c r="C23" s="7" t="s">
        <v>26</v>
      </c>
      <c r="D23" s="11"/>
      <c r="E23" s="11"/>
      <c r="F23" s="17"/>
      <c r="G23" s="17"/>
    </row>
    <row r="24" spans="1:7" ht="15">
      <c r="A24" s="14">
        <v>42373</v>
      </c>
      <c r="B24" s="26" t="s">
        <v>66</v>
      </c>
      <c r="C24" s="3" t="s">
        <v>27</v>
      </c>
      <c r="D24" s="11" t="s">
        <v>2</v>
      </c>
      <c r="E24" s="11">
        <v>8</v>
      </c>
      <c r="F24" s="33"/>
      <c r="G24" s="17">
        <f t="shared" si="0"/>
        <v>0</v>
      </c>
    </row>
    <row r="25" spans="1:7" ht="31.5" customHeight="1">
      <c r="A25" s="14">
        <v>42404</v>
      </c>
      <c r="B25" s="26" t="s">
        <v>67</v>
      </c>
      <c r="C25" s="8" t="s">
        <v>28</v>
      </c>
      <c r="D25" s="11" t="s">
        <v>2</v>
      </c>
      <c r="E25" s="11">
        <v>8</v>
      </c>
      <c r="F25" s="33"/>
      <c r="G25" s="17">
        <f t="shared" si="0"/>
        <v>0</v>
      </c>
    </row>
    <row r="26" spans="1:7" ht="20.25" customHeight="1">
      <c r="A26" s="13"/>
      <c r="B26" s="26"/>
      <c r="C26" s="7" t="s">
        <v>29</v>
      </c>
      <c r="D26" s="11"/>
      <c r="E26" s="11"/>
      <c r="F26" s="17"/>
      <c r="G26" s="17"/>
    </row>
    <row r="27" spans="1:7" ht="20.25" customHeight="1">
      <c r="A27" s="14">
        <v>42433</v>
      </c>
      <c r="B27" s="26" t="s">
        <v>69</v>
      </c>
      <c r="C27" s="7" t="s">
        <v>30</v>
      </c>
      <c r="D27" s="11" t="s">
        <v>31</v>
      </c>
      <c r="E27" s="11">
        <v>70</v>
      </c>
      <c r="F27" s="33"/>
      <c r="G27" s="17">
        <f t="shared" si="0"/>
        <v>0</v>
      </c>
    </row>
    <row r="28" spans="1:7" s="25" customFormat="1" ht="20.25" customHeight="1">
      <c r="A28" s="14">
        <v>42464</v>
      </c>
      <c r="B28" s="26" t="s">
        <v>66</v>
      </c>
      <c r="C28" s="3" t="s">
        <v>75</v>
      </c>
      <c r="D28" s="11" t="s">
        <v>2</v>
      </c>
      <c r="E28" s="11">
        <v>4</v>
      </c>
      <c r="F28" s="33"/>
      <c r="G28" s="17">
        <f aca="true" t="shared" si="1" ref="G28">E28*F28</f>
        <v>0</v>
      </c>
    </row>
    <row r="29" spans="1:7" ht="15">
      <c r="A29" s="14">
        <v>42494</v>
      </c>
      <c r="B29" s="26" t="s">
        <v>66</v>
      </c>
      <c r="C29" s="3" t="s">
        <v>74</v>
      </c>
      <c r="D29" s="11" t="s">
        <v>2</v>
      </c>
      <c r="E29" s="11">
        <v>14</v>
      </c>
      <c r="F29" s="33"/>
      <c r="G29" s="17">
        <f t="shared" si="0"/>
        <v>0</v>
      </c>
    </row>
    <row r="30" spans="1:7" s="32" customFormat="1" ht="108" customHeight="1">
      <c r="A30" s="28">
        <v>42525</v>
      </c>
      <c r="B30" s="26" t="s">
        <v>67</v>
      </c>
      <c r="C30" s="29" t="s">
        <v>73</v>
      </c>
      <c r="D30" s="30" t="s">
        <v>2</v>
      </c>
      <c r="E30" s="30">
        <v>14</v>
      </c>
      <c r="F30" s="34"/>
      <c r="G30" s="31">
        <f t="shared" si="0"/>
        <v>0</v>
      </c>
    </row>
    <row r="31" spans="1:7" ht="26.25" customHeight="1">
      <c r="A31" s="14">
        <v>42555</v>
      </c>
      <c r="B31" s="26" t="s">
        <v>67</v>
      </c>
      <c r="C31" s="9" t="s">
        <v>50</v>
      </c>
      <c r="D31" s="11" t="s">
        <v>2</v>
      </c>
      <c r="E31" s="11">
        <v>4</v>
      </c>
      <c r="F31" s="33"/>
      <c r="G31" s="17">
        <f t="shared" si="0"/>
        <v>0</v>
      </c>
    </row>
    <row r="32" spans="1:7" ht="15">
      <c r="A32" s="13"/>
      <c r="B32" s="3"/>
      <c r="C32" s="7" t="s">
        <v>32</v>
      </c>
      <c r="D32" s="11"/>
      <c r="E32" s="11"/>
      <c r="F32" s="17"/>
      <c r="G32" s="17"/>
    </row>
    <row r="33" spans="1:7" ht="15">
      <c r="A33" s="14">
        <v>42586</v>
      </c>
      <c r="B33" s="26" t="s">
        <v>66</v>
      </c>
      <c r="C33" s="3" t="s">
        <v>33</v>
      </c>
      <c r="D33" s="11" t="s">
        <v>2</v>
      </c>
      <c r="E33" s="11">
        <v>1</v>
      </c>
      <c r="F33" s="33"/>
      <c r="G33" s="17">
        <f t="shared" si="0"/>
        <v>0</v>
      </c>
    </row>
    <row r="34" spans="1:7" ht="60">
      <c r="A34" s="14">
        <v>42617</v>
      </c>
      <c r="B34" s="26" t="s">
        <v>67</v>
      </c>
      <c r="C34" s="8" t="s">
        <v>34</v>
      </c>
      <c r="D34" s="11" t="s">
        <v>2</v>
      </c>
      <c r="E34" s="11">
        <v>1</v>
      </c>
      <c r="F34" s="33"/>
      <c r="G34" s="17">
        <f t="shared" si="0"/>
        <v>0</v>
      </c>
    </row>
    <row r="35" spans="1:7" ht="15">
      <c r="A35" s="14">
        <v>42647</v>
      </c>
      <c r="B35" s="26" t="s">
        <v>68</v>
      </c>
      <c r="C35" s="3" t="s">
        <v>35</v>
      </c>
      <c r="D35" s="11" t="s">
        <v>14</v>
      </c>
      <c r="E35" s="11">
        <v>1</v>
      </c>
      <c r="F35" s="33"/>
      <c r="G35" s="17">
        <f t="shared" si="0"/>
        <v>0</v>
      </c>
    </row>
    <row r="36" spans="1:7" ht="15">
      <c r="A36" s="13" t="s">
        <v>49</v>
      </c>
      <c r="B36" s="3"/>
      <c r="C36" s="4" t="s">
        <v>36</v>
      </c>
      <c r="D36" s="11"/>
      <c r="E36" s="11"/>
      <c r="F36" s="17"/>
      <c r="G36" s="17"/>
    </row>
    <row r="37" spans="1:7" ht="15">
      <c r="A37" s="14">
        <v>42374</v>
      </c>
      <c r="B37" s="26" t="s">
        <v>70</v>
      </c>
      <c r="C37" s="3" t="s">
        <v>37</v>
      </c>
      <c r="D37" s="11" t="s">
        <v>38</v>
      </c>
      <c r="E37" s="11">
        <v>480</v>
      </c>
      <c r="F37" s="33"/>
      <c r="G37" s="17">
        <f t="shared" si="0"/>
        <v>0</v>
      </c>
    </row>
    <row r="38" spans="1:7" ht="15">
      <c r="A38" s="14">
        <v>42405</v>
      </c>
      <c r="B38" s="26" t="s">
        <v>70</v>
      </c>
      <c r="C38" s="3" t="s">
        <v>39</v>
      </c>
      <c r="D38" s="11" t="s">
        <v>38</v>
      </c>
      <c r="E38" s="11">
        <v>440</v>
      </c>
      <c r="F38" s="33"/>
      <c r="G38" s="17">
        <f t="shared" si="0"/>
        <v>0</v>
      </c>
    </row>
    <row r="39" spans="1:7" ht="15">
      <c r="A39" s="14">
        <v>42434</v>
      </c>
      <c r="B39" s="26" t="s">
        <v>70</v>
      </c>
      <c r="C39" s="3" t="s">
        <v>40</v>
      </c>
      <c r="D39" s="11" t="s">
        <v>38</v>
      </c>
      <c r="E39" s="11">
        <v>320</v>
      </c>
      <c r="F39" s="33"/>
      <c r="G39" s="17">
        <f t="shared" si="0"/>
        <v>0</v>
      </c>
    </row>
    <row r="40" spans="1:7" ht="15">
      <c r="A40" s="14">
        <v>42465</v>
      </c>
      <c r="B40" s="26" t="s">
        <v>71</v>
      </c>
      <c r="C40" s="3" t="s">
        <v>41</v>
      </c>
      <c r="D40" s="11" t="s">
        <v>38</v>
      </c>
      <c r="E40" s="11">
        <v>240</v>
      </c>
      <c r="F40" s="33"/>
      <c r="G40" s="17">
        <f t="shared" si="0"/>
        <v>0</v>
      </c>
    </row>
    <row r="41" spans="1:7" ht="15">
      <c r="A41" s="14">
        <v>42495</v>
      </c>
      <c r="B41" s="26"/>
      <c r="C41" s="3" t="s">
        <v>42</v>
      </c>
      <c r="D41" s="11" t="s">
        <v>2</v>
      </c>
      <c r="E41" s="11">
        <v>1</v>
      </c>
      <c r="F41" s="33"/>
      <c r="G41" s="17">
        <f t="shared" si="0"/>
        <v>0</v>
      </c>
    </row>
    <row r="42" spans="1:7" ht="15">
      <c r="A42" s="14">
        <v>42526</v>
      </c>
      <c r="B42" s="26" t="s">
        <v>68</v>
      </c>
      <c r="C42" s="3" t="s">
        <v>43</v>
      </c>
      <c r="D42" s="11" t="s">
        <v>14</v>
      </c>
      <c r="E42" s="11">
        <v>1</v>
      </c>
      <c r="F42" s="33"/>
      <c r="G42" s="17">
        <f t="shared" si="0"/>
        <v>0</v>
      </c>
    </row>
    <row r="43" spans="1:7" ht="15">
      <c r="A43" s="14">
        <v>42556</v>
      </c>
      <c r="B43" s="26" t="s">
        <v>57</v>
      </c>
      <c r="C43" s="3" t="s">
        <v>44</v>
      </c>
      <c r="D43" s="11" t="s">
        <v>2</v>
      </c>
      <c r="E43" s="11">
        <v>1</v>
      </c>
      <c r="F43" s="33"/>
      <c r="G43" s="17">
        <f t="shared" si="0"/>
        <v>0</v>
      </c>
    </row>
    <row r="44" spans="1:7" ht="15">
      <c r="A44" s="13"/>
      <c r="B44" s="3"/>
      <c r="C44" s="4" t="s">
        <v>51</v>
      </c>
      <c r="D44" s="11"/>
      <c r="E44" s="11"/>
      <c r="F44" s="17"/>
      <c r="G44" s="20">
        <f>SUM(G6:G43)</f>
        <v>0</v>
      </c>
    </row>
    <row r="45" spans="1:7" ht="15">
      <c r="A45" s="13"/>
      <c r="B45" s="3"/>
      <c r="C45" s="21" t="s">
        <v>52</v>
      </c>
      <c r="D45" s="22"/>
      <c r="E45" s="22"/>
      <c r="F45" s="23"/>
      <c r="G45" s="24">
        <f>G44*0.21</f>
        <v>0</v>
      </c>
    </row>
    <row r="46" spans="1:9" ht="15">
      <c r="A46" s="13"/>
      <c r="B46" s="3"/>
      <c r="C46" s="4" t="s">
        <v>53</v>
      </c>
      <c r="D46" s="11"/>
      <c r="E46" s="11"/>
      <c r="F46" s="17"/>
      <c r="G46" s="20">
        <f>G44*1.21</f>
        <v>0</v>
      </c>
      <c r="I46" s="19"/>
    </row>
    <row r="47" ht="15">
      <c r="I47" s="18"/>
    </row>
    <row r="48" ht="15">
      <c r="G48" s="18"/>
    </row>
    <row r="50" ht="15">
      <c r="G50" s="18"/>
    </row>
  </sheetData>
  <sheetProtection password="CA28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Brož</dc:creator>
  <cp:keywords/>
  <dc:description/>
  <cp:lastModifiedBy>Brož Martin</cp:lastModifiedBy>
  <cp:lastPrinted>2016-07-13T12:36:01Z</cp:lastPrinted>
  <dcterms:created xsi:type="dcterms:W3CDTF">2014-10-24T09:15:02Z</dcterms:created>
  <dcterms:modified xsi:type="dcterms:W3CDTF">2016-07-13T12:36:23Z</dcterms:modified>
  <cp:category/>
  <cp:version/>
  <cp:contentType/>
  <cp:contentStatus/>
</cp:coreProperties>
</file>