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7215" activeTab="1"/>
  </bookViews>
  <sheets>
    <sheet name="HDD NJ ZH položk.rozpočet" sheetId="1" r:id="rId1"/>
    <sheet name="HDD NJ ZH popis položek" sheetId="2" r:id="rId2"/>
  </sheets>
  <definedNames/>
  <calcPr fullCalcOnLoad="1"/>
</workbook>
</file>

<file path=xl/sharedStrings.xml><?xml version="1.0" encoding="utf-8"?>
<sst xmlns="http://schemas.openxmlformats.org/spreadsheetml/2006/main" count="211" uniqueCount="125">
  <si>
    <t>Pol.</t>
  </si>
  <si>
    <t>cena za MJ</t>
  </si>
  <si>
    <t>MJ</t>
  </si>
  <si>
    <t>ks</t>
  </si>
  <si>
    <t>kpl</t>
  </si>
  <si>
    <t>počet MJ</t>
  </si>
  <si>
    <t>Popis činnosti</t>
  </si>
  <si>
    <t>celkem</t>
  </si>
  <si>
    <t>Certifikace zásypového materiálu</t>
  </si>
  <si>
    <t>CPV 71300000-1</t>
  </si>
  <si>
    <t>Stavba :</t>
  </si>
  <si>
    <r>
      <t>Zhotovitel:</t>
    </r>
    <r>
      <rPr>
        <sz val="13"/>
        <rFont val="Arial CE"/>
        <family val="2"/>
      </rPr>
      <t xml:space="preserve"> DIAMO, státní podnik, odštěpný závod GEAM Dolní Rožínka</t>
    </r>
  </si>
  <si>
    <t>Vyhodnocení zásypových prací</t>
  </si>
  <si>
    <t>P1</t>
  </si>
  <si>
    <t>Inženýrská činnost, projektová dokumentace</t>
  </si>
  <si>
    <t>Dohledání archivních materiálů</t>
  </si>
  <si>
    <t>Souhrnná zpráva a přehled analyzovaných dokumentů</t>
  </si>
  <si>
    <t>Technický projekt likvidace</t>
  </si>
  <si>
    <t>Zajištění vstupů na pozemky, střety zájmů, vytýčení inženýrských sítí</t>
  </si>
  <si>
    <t>Povolení hornické činnosti</t>
  </si>
  <si>
    <t>Geodetické zaměření</t>
  </si>
  <si>
    <t>P 1.4.</t>
  </si>
  <si>
    <t>P 1.3.</t>
  </si>
  <si>
    <t>P 1.2.</t>
  </si>
  <si>
    <t>P 1.1.</t>
  </si>
  <si>
    <t>P 1.5.</t>
  </si>
  <si>
    <t>P 1.6.</t>
  </si>
  <si>
    <t>P 1.7.</t>
  </si>
  <si>
    <t>P2</t>
  </si>
  <si>
    <t>Bezpečnostní dohled</t>
  </si>
  <si>
    <t>Monitoring hladiny zásypu</t>
  </si>
  <si>
    <t>P 2.2.</t>
  </si>
  <si>
    <t>P 2.1.</t>
  </si>
  <si>
    <t>Stálý technický dozor po dobu realizace</t>
  </si>
  <si>
    <t>P3</t>
  </si>
  <si>
    <t>Demontáž a zpětná instalace stávajících jednoúčelových zařízení</t>
  </si>
  <si>
    <t>P 3.1.</t>
  </si>
  <si>
    <t>Demontáž stávajícího drátěného ohrazení uzavíracího povalu a zpětná montáž</t>
  </si>
  <si>
    <t>P4</t>
  </si>
  <si>
    <t>P 4.1.</t>
  </si>
  <si>
    <t>P 4.2.</t>
  </si>
  <si>
    <t>Příprava příjezdové komunikace</t>
  </si>
  <si>
    <t>P 4.3.</t>
  </si>
  <si>
    <t>Příprava pracovní plochy pro deponii materiálu a obslužné stroje</t>
  </si>
  <si>
    <t>P 4.4.</t>
  </si>
  <si>
    <t>P 3.2.</t>
  </si>
  <si>
    <t>P 3.3.</t>
  </si>
  <si>
    <t>Montáž zařízení pro sledování hladiny zásypu v jámě a jeho zpětná demontáž</t>
  </si>
  <si>
    <t>P 4.5.</t>
  </si>
  <si>
    <t>P 4.6.</t>
  </si>
  <si>
    <t>Montáž směrové násypky, zásypového roštu a dosypového potrubí a jejich zpětná demontáž</t>
  </si>
  <si>
    <t>P 4.7.</t>
  </si>
  <si>
    <t>P5</t>
  </si>
  <si>
    <t>P 5.1.</t>
  </si>
  <si>
    <t>Oprava stávajícího ohlubňového povalu a jeho uvedení do souladu s platnou báňskou legislativou</t>
  </si>
  <si>
    <t>P 5.2.</t>
  </si>
  <si>
    <t>Rekonstrukce uzavíracího povalu</t>
  </si>
  <si>
    <t>P6</t>
  </si>
  <si>
    <t>Rekultivace dotčených pozemků</t>
  </si>
  <si>
    <t>P 6.1.</t>
  </si>
  <si>
    <t>Demontáž pracovní plochy a obslužné technologie</t>
  </si>
  <si>
    <t>P 6.2.</t>
  </si>
  <si>
    <t>Uvedení terénu do původního stavu, rekultivace</t>
  </si>
  <si>
    <t>P 6.3.</t>
  </si>
  <si>
    <t>P7</t>
  </si>
  <si>
    <t>Závěrečná zpráva</t>
  </si>
  <si>
    <t>P 7.1.</t>
  </si>
  <si>
    <t>Protokolární předání pozemků majitelům a zpracování závěrečné zprávy</t>
  </si>
  <si>
    <t>Zpracování technologického postupu likvidačních prací, bezp. opatření a havarijního plánu</t>
  </si>
  <si>
    <r>
      <t>m</t>
    </r>
    <r>
      <rPr>
        <vertAlign val="superscript"/>
        <sz val="11"/>
        <color indexed="8"/>
        <rFont val="Calibri"/>
        <family val="2"/>
      </rPr>
      <t>3</t>
    </r>
  </si>
  <si>
    <r>
      <t>m</t>
    </r>
    <r>
      <rPr>
        <vertAlign val="superscript"/>
        <sz val="11"/>
        <color indexed="8"/>
        <rFont val="Calibri"/>
        <family val="2"/>
      </rPr>
      <t>2</t>
    </r>
  </si>
  <si>
    <t>hod</t>
  </si>
  <si>
    <t>Demontáž a likvidace stávajícího uzavíracího povalu</t>
  </si>
  <si>
    <t>Uložení zásypového materiálu včetně dodávky</t>
  </si>
  <si>
    <t>CPV 51540000-9</t>
  </si>
  <si>
    <t>CPV 71351000-3</t>
  </si>
  <si>
    <t>CPV 50610000-4</t>
  </si>
  <si>
    <t>CPV 90722300-7</t>
  </si>
  <si>
    <t>Zpracování statického posudku</t>
  </si>
  <si>
    <t>Likvidace hlavního důlního díla - Nová jáma, ZH - jih</t>
  </si>
  <si>
    <t xml:space="preserve">Kompenzační dosyp  </t>
  </si>
  <si>
    <t>P 6.4.</t>
  </si>
  <si>
    <t>Slepý položkový rozpočet "Likvidace hlavního důlního díla - Nová jáma, ZH-jih"</t>
  </si>
  <si>
    <t>Likvidace zhlaví  jámy a větrního kanálu (beton B20)</t>
  </si>
  <si>
    <t>Zajištění jámového stvolu</t>
  </si>
  <si>
    <t>CPV 71248000-8</t>
  </si>
  <si>
    <t>Monitoring 3 roky</t>
  </si>
  <si>
    <t>cena celkem s DPH</t>
  </si>
  <si>
    <t>cena celkem bez DPH</t>
  </si>
  <si>
    <t>Položkový rozpočet s popisem položek "Likvidace hlavního důlního díla - Nová jáma, ZH - jih"</t>
  </si>
  <si>
    <r>
      <t>Zhotovitel:</t>
    </r>
    <r>
      <rPr>
        <sz val="11"/>
        <rFont val="Arial CE"/>
        <family val="2"/>
      </rPr>
      <t xml:space="preserve"> DIAMO, státní podnik, odštěpný závod GEAM Dolní Rožínka</t>
    </r>
  </si>
  <si>
    <t>Pol.č.</t>
  </si>
  <si>
    <t>List PD</t>
  </si>
  <si>
    <t>Popis položky</t>
  </si>
  <si>
    <t>Dohledání archivních materiálů v archivu o.z. GEAM, plánů zajištění a likvidace povrchového areálu, výkresové dokumentace, výsledků kontrol</t>
  </si>
  <si>
    <t>Rešerše výsledků archivních materiálů a zpracování souhrnné zprávy vč. digitalizace</t>
  </si>
  <si>
    <t xml:space="preserve">Zpracování statického výpočtu ohlubňového povalu </t>
  </si>
  <si>
    <t>Zpracování technického projektu likvidace v souladu s platnou báňskou legislativou a stanovenými opatřeními správních orgánů</t>
  </si>
  <si>
    <t>Zajištění a vyřízení vstupů na pozemky a vyřešení střetů zájmů, vytýčení inženýrských sítí, pronájmy pozemků</t>
  </si>
  <si>
    <t>Provedení geodetického zaměření HDD (středu, ohlubňového povalu a jeho ohrazení )</t>
  </si>
  <si>
    <t>Zpracování plánu likvidace HDD vč. textové a výkresové části a následné vyřízení PHČ na příslušném OBÚ</t>
  </si>
  <si>
    <t>Monitoring hladiny zásypu v jámě během realizace zásypových prací</t>
  </si>
  <si>
    <t>Provádění  a plnění funkce stálého bezpečnostního dozoru - jedná se o práce se zvýšeným nebezpečím</t>
  </si>
  <si>
    <t>Demontáž stávajícího drátěného ohrazení uzavíracího povalu včetně vstupní branky a jeho zpětná instalace vč. výstražných tabulek</t>
  </si>
  <si>
    <t>Montáž směrové násypky se zásypovým roštem o okatosti 250 x 250 mm a dosypového potrubí v délce 5,0 m a její zpětná demontáž</t>
  </si>
  <si>
    <t>Instalace zařízení pro sledování hladiny zásypu v jámě během zasypávacích prací a pro následný monitoring po dobu 8 let po skončení likvidačních prací a jeho demontáž</t>
  </si>
  <si>
    <t>Zajištění stability jámového stvolu</t>
  </si>
  <si>
    <t>Zpracování technologického postupu likvidačních prací, bezpečnostních opatření a havarijního plánu</t>
  </si>
  <si>
    <t>Zpracování technologického postupu návozu materiálu a vlastního postupného zásypu. Zpracování bezepčnostních opatření a havarijního plánu v souladu s platnou báňskou legislativou</t>
  </si>
  <si>
    <r>
      <t>Zpevnění přijezdové komunikace v ploše 1200 m</t>
    </r>
    <r>
      <rPr>
        <vertAlign val="superscript"/>
        <sz val="11"/>
        <color indexed="8"/>
        <rFont val="Calibri"/>
        <family val="2"/>
      </rPr>
      <t>2</t>
    </r>
  </si>
  <si>
    <t>Příprava betonové plochy o rozměrech 10 x 10 m s bezpečnostní zarážkou pro deponii materiálu a obslužné stroje</t>
  </si>
  <si>
    <t>Certifikace zásypového materiálu v souladu s Vyhláškou ČBÚ č. 52/1997 Sb. v platném znění a v souladu se schváleným ATPL "Odstraňování zátěží rudného hornictví ve správě o.z. GEAM Dolní Rožínka z roku 2008".</t>
  </si>
  <si>
    <r>
      <t>Uložení zásypového materiálu v objemu 2.204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(tříděné přírodní kamenivo fr. 63-125 mm v jámovém stvolu a náraží pater) včetně dodávky do 5 km</t>
    </r>
  </si>
  <si>
    <t>Likvidace zhlaví jámy a větrního kanálu (beton B20)</t>
  </si>
  <si>
    <r>
      <t>Likvidace zhlaví jámy (39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 a větrního kanálu (135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) o rozměrech 3 x 3 m zpevněným zásypem - betonem B 20</t>
    </r>
  </si>
  <si>
    <t>Vyhodnocení zásypových prací (množství, kvalita a konsolidace)</t>
  </si>
  <si>
    <t>Demontáž stávajícího uzavíracího povalu</t>
  </si>
  <si>
    <t xml:space="preserve">Demontáž stávajícího uzavíracího povalu ze železobetonu o rozměrech 6,0 x 6,0 m </t>
  </si>
  <si>
    <t>Rekonstrukce uzavíracího povalu ( beton B 35 ) ve tvaru pravidelného osmiůhelníku o min. rozměru 6,2 m dle PD, včetně dosypového otvoru 0,6 x 0,6 m dle Vyhlášky ČBÚ č. 52/1997 Sb. v platném znění a označení uzavíracího povalu</t>
  </si>
  <si>
    <t>Demontáž pracovní betonové plochy s bezpečnostní zarážkou, obslužné technologie (strojové techniky) a odvoz odpadů na skládku</t>
  </si>
  <si>
    <r>
      <t>Rekultivace terénu v rozsahu kruhového bezpečnostního pásma o poloměru 22 m (1520 m</t>
    </r>
    <r>
      <rPr>
        <vertAlign val="superscript"/>
        <sz val="11"/>
        <color indexed="8"/>
        <rFont val="Calibri"/>
        <family val="2"/>
      </rPr>
      <t>2 )</t>
    </r>
    <r>
      <rPr>
        <sz val="11"/>
        <color indexed="8"/>
        <rFont val="Calibri"/>
        <family val="2"/>
      </rPr>
      <t xml:space="preserve"> a další plochy v rozsahu 108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a osev travním semenem</t>
    </r>
  </si>
  <si>
    <t>Kompenzační dosyp</t>
  </si>
  <si>
    <t>V případě poklesu zásypu následuje kompenzační dosyp</t>
  </si>
  <si>
    <t>Sledování hladiny zásypu a kontroly stavu</t>
  </si>
  <si>
    <t>Protokolární předání všech dotčených pozemků majitelům, zpracování závěrečné zprávy v elektronické a tištěné podobě vč. stanovení stavební uzávěry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</si>
</sst>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\ _K_č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 CE"/>
      <family val="0"/>
    </font>
    <font>
      <b/>
      <sz val="12"/>
      <color indexed="8"/>
      <name val="Calibri"/>
      <family val="2"/>
    </font>
    <font>
      <b/>
      <i/>
      <sz val="10"/>
      <name val="Arial CE"/>
      <family val="2"/>
    </font>
    <font>
      <sz val="12"/>
      <color indexed="8"/>
      <name val="Calibri"/>
      <family val="2"/>
    </font>
    <font>
      <b/>
      <u val="single"/>
      <sz val="14"/>
      <name val="Arial CE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u val="single"/>
      <sz val="15"/>
      <name val="Arial CE"/>
      <family val="2"/>
    </font>
    <font>
      <sz val="15"/>
      <color indexed="8"/>
      <name val="Calibri"/>
      <family val="2"/>
    </font>
    <font>
      <b/>
      <u val="single"/>
      <sz val="13"/>
      <name val="Arial CE"/>
      <family val="2"/>
    </font>
    <font>
      <sz val="13"/>
      <name val="Arial CE"/>
      <family val="2"/>
    </font>
    <font>
      <vertAlign val="superscript"/>
      <sz val="11"/>
      <color indexed="8"/>
      <name val="Calibri"/>
      <family val="2"/>
    </font>
    <font>
      <b/>
      <u val="single"/>
      <sz val="12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41" fontId="6" fillId="0" borderId="0" xfId="0" applyNumberFormat="1" applyFont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2" xfId="0" applyNumberFormat="1" applyFill="1" applyBorder="1" applyAlignment="1">
      <alignment horizontal="right"/>
    </xf>
    <xf numFmtId="41" fontId="0" fillId="0" borderId="16" xfId="0" applyNumberForma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12" fillId="0" borderId="0" xfId="47" applyNumberFormat="1" applyFont="1" applyAlignment="1">
      <alignment horizontal="right"/>
      <protection/>
    </xf>
    <xf numFmtId="0" fontId="9" fillId="0" borderId="0" xfId="46" applyFont="1" applyAlignment="1">
      <alignment horizontal="left"/>
      <protection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46" applyFont="1" applyAlignment="1">
      <alignment horizontal="left"/>
      <protection/>
    </xf>
    <xf numFmtId="0" fontId="16" fillId="0" borderId="0" xfId="46" applyFont="1" applyAlignment="1">
      <alignment horizontal="left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1" fontId="0" fillId="0" borderId="27" xfId="0" applyNumberFormat="1" applyBorder="1" applyAlignment="1">
      <alignment horizontal="right"/>
    </xf>
    <xf numFmtId="0" fontId="2" fillId="32" borderId="17" xfId="0" applyFont="1" applyFill="1" applyBorder="1" applyAlignment="1">
      <alignment horizontal="center"/>
    </xf>
    <xf numFmtId="41" fontId="2" fillId="32" borderId="28" xfId="0" applyNumberFormat="1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0" fontId="2" fillId="32" borderId="17" xfId="0" applyNumberFormat="1" applyFont="1" applyFill="1" applyBorder="1" applyAlignment="1">
      <alignment horizontal="center"/>
    </xf>
    <xf numFmtId="41" fontId="2" fillId="0" borderId="28" xfId="0" applyNumberFormat="1" applyFont="1" applyBorder="1" applyAlignment="1">
      <alignment horizontal="right"/>
    </xf>
    <xf numFmtId="41" fontId="2" fillId="32" borderId="32" xfId="0" applyNumberFormat="1" applyFont="1" applyFill="1" applyBorder="1" applyAlignment="1">
      <alignment/>
    </xf>
    <xf numFmtId="41" fontId="2" fillId="0" borderId="33" xfId="0" applyNumberFormat="1" applyFont="1" applyBorder="1" applyAlignment="1">
      <alignment/>
    </xf>
    <xf numFmtId="41" fontId="0" fillId="0" borderId="34" xfId="0" applyNumberFormat="1" applyBorder="1" applyAlignment="1">
      <alignment/>
    </xf>
    <xf numFmtId="0" fontId="0" fillId="0" borderId="28" xfId="0" applyBorder="1" applyAlignment="1">
      <alignment/>
    </xf>
    <xf numFmtId="41" fontId="0" fillId="0" borderId="35" xfId="0" applyNumberFormat="1" applyBorder="1" applyAlignment="1">
      <alignment/>
    </xf>
    <xf numFmtId="0" fontId="20" fillId="0" borderId="0" xfId="46" applyFont="1" applyAlignment="1">
      <alignment horizontal="left"/>
      <protection/>
    </xf>
    <xf numFmtId="41" fontId="0" fillId="0" borderId="19" xfId="0" applyNumberForma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41" fontId="0" fillId="0" borderId="37" xfId="0" applyNumberFormat="1" applyBorder="1" applyAlignment="1">
      <alignment/>
    </xf>
    <xf numFmtId="41" fontId="0" fillId="0" borderId="38" xfId="0" applyNumberFormat="1" applyBorder="1" applyAlignment="1">
      <alignment/>
    </xf>
    <xf numFmtId="0" fontId="0" fillId="0" borderId="15" xfId="0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41" xfId="0" applyFont="1" applyFill="1" applyBorder="1" applyAlignment="1">
      <alignment/>
    </xf>
    <xf numFmtId="0" fontId="2" fillId="32" borderId="40" xfId="0" applyFont="1" applyFill="1" applyBorder="1" applyAlignment="1">
      <alignment/>
    </xf>
    <xf numFmtId="0" fontId="2" fillId="32" borderId="42" xfId="0" applyFont="1" applyFill="1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2" fillId="32" borderId="26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/>
    </xf>
    <xf numFmtId="0" fontId="2" fillId="32" borderId="28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3" fillId="0" borderId="0" xfId="0" applyFont="1" applyAlignment="1">
      <alignment horizontal="center"/>
    </xf>
    <xf numFmtId="0" fontId="0" fillId="0" borderId="30" xfId="0" applyBorder="1" applyAlignment="1">
      <alignment/>
    </xf>
    <xf numFmtId="0" fontId="14" fillId="0" borderId="0" xfId="46" applyFont="1" applyAlignment="1">
      <alignment horizontal="left"/>
      <protection/>
    </xf>
    <xf numFmtId="0" fontId="15" fillId="0" borderId="0" xfId="0" applyFont="1" applyAlignment="1">
      <alignment horizontal="left"/>
    </xf>
    <xf numFmtId="0" fontId="5" fillId="0" borderId="46" xfId="46" applyFont="1" applyBorder="1" applyAlignment="1">
      <alignment horizontal="center"/>
      <protection/>
    </xf>
    <xf numFmtId="0" fontId="5" fillId="0" borderId="34" xfId="46" applyFont="1" applyBorder="1" applyAlignment="1">
      <alignment horizontal="center"/>
      <protection/>
    </xf>
    <xf numFmtId="0" fontId="7" fillId="0" borderId="47" xfId="46" applyFont="1" applyBorder="1" applyAlignment="1">
      <alignment horizontal="left"/>
      <protection/>
    </xf>
    <xf numFmtId="0" fontId="7" fillId="0" borderId="15" xfId="46" applyFont="1" applyBorder="1" applyAlignment="1">
      <alignment horizontal="left"/>
      <protection/>
    </xf>
    <xf numFmtId="0" fontId="0" fillId="0" borderId="25" xfId="0" applyBorder="1" applyAlignment="1">
      <alignment horizontal="left"/>
    </xf>
    <xf numFmtId="0" fontId="1" fillId="0" borderId="48" xfId="0" applyFont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8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2" fillId="32" borderId="50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2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4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8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8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48" xfId="0" applyBorder="1" applyAlignment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0" fillId="0" borderId="55" xfId="0" applyBorder="1" applyAlignment="1">
      <alignment vertical="center" wrapText="1" shrinkToFit="1"/>
    </xf>
    <xf numFmtId="0" fontId="0" fillId="0" borderId="1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32" borderId="4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9" fillId="0" borderId="0" xfId="46" applyFont="1" applyAlignment="1">
      <alignment horizontal="left"/>
      <protection/>
    </xf>
    <xf numFmtId="0" fontId="8" fillId="0" borderId="0" xfId="0" applyFont="1" applyAlignment="1">
      <alignment horizontal="left"/>
    </xf>
    <xf numFmtId="0" fontId="5" fillId="0" borderId="15" xfId="46" applyFont="1" applyBorder="1" applyAlignment="1">
      <alignment horizontal="center"/>
      <protection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normální_Provoz a údržb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6.00390625" style="0" customWidth="1"/>
    <col min="9" max="9" width="17.57421875" style="0" customWidth="1"/>
    <col min="11" max="11" width="9.28125" style="0" bestFit="1" customWidth="1"/>
    <col min="12" max="12" width="13.7109375" style="18" bestFit="1" customWidth="1"/>
    <col min="13" max="13" width="20.00390625" style="18" bestFit="1" customWidth="1"/>
    <col min="14" max="14" width="17.7109375" style="0" bestFit="1" customWidth="1"/>
  </cols>
  <sheetData>
    <row r="1" ht="6.75" customHeight="1"/>
    <row r="2" spans="1:13" ht="19.5">
      <c r="A2" s="91" t="s">
        <v>82</v>
      </c>
      <c r="B2" s="91"/>
      <c r="C2" s="91"/>
      <c r="D2" s="91"/>
      <c r="E2" s="91"/>
      <c r="F2" s="91"/>
      <c r="G2" s="91"/>
      <c r="H2" s="92"/>
      <c r="I2" s="92"/>
      <c r="J2" s="92"/>
      <c r="K2" s="92"/>
      <c r="L2" s="92"/>
      <c r="M2" s="92"/>
    </row>
    <row r="3" spans="1:13" ht="10.5" customHeight="1">
      <c r="A3" s="30"/>
      <c r="B3" s="30"/>
      <c r="C3" s="30"/>
      <c r="D3" s="30"/>
      <c r="E3" s="30"/>
      <c r="F3" s="30"/>
      <c r="G3" s="30"/>
      <c r="H3" s="29"/>
      <c r="I3" s="29"/>
      <c r="J3" s="29"/>
      <c r="K3" s="29"/>
      <c r="L3" s="29"/>
      <c r="M3" s="29"/>
    </row>
    <row r="4" spans="1:13" ht="24.75" customHeight="1">
      <c r="A4" s="31" t="s">
        <v>11</v>
      </c>
      <c r="B4" s="27"/>
      <c r="C4" s="27"/>
      <c r="D4" s="27"/>
      <c r="E4" s="27"/>
      <c r="F4" s="27"/>
      <c r="G4" s="27"/>
      <c r="H4" s="28"/>
      <c r="I4" s="28"/>
      <c r="J4" s="28"/>
      <c r="K4" s="28"/>
      <c r="L4" s="28"/>
      <c r="M4" s="28"/>
    </row>
    <row r="5" spans="2:13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6"/>
      <c r="M5" s="16"/>
    </row>
    <row r="6" spans="1:13" ht="3.75" customHeight="1" thickBot="1">
      <c r="A6" s="3"/>
      <c r="B6" s="4"/>
      <c r="C6" s="4"/>
      <c r="D6" s="4"/>
      <c r="E6" s="4"/>
      <c r="F6" s="4"/>
      <c r="G6" s="4"/>
      <c r="H6" s="4"/>
      <c r="I6" s="4"/>
      <c r="J6" s="13"/>
      <c r="K6" s="5"/>
      <c r="L6" s="22"/>
      <c r="M6" s="22"/>
    </row>
    <row r="7" spans="1:14" ht="15">
      <c r="A7" s="93" t="s">
        <v>10</v>
      </c>
      <c r="B7" s="94"/>
      <c r="C7" s="95" t="s">
        <v>79</v>
      </c>
      <c r="D7" s="96"/>
      <c r="E7" s="96"/>
      <c r="F7" s="96"/>
      <c r="G7" s="96"/>
      <c r="H7" s="96"/>
      <c r="I7" s="96"/>
      <c r="J7" s="96"/>
      <c r="K7" s="15"/>
      <c r="L7" s="17"/>
      <c r="M7" s="54"/>
      <c r="N7" s="33"/>
    </row>
    <row r="8" spans="1:14" ht="3.75" customHeight="1" thickBot="1">
      <c r="A8" s="32"/>
      <c r="B8" s="4"/>
      <c r="C8" s="4"/>
      <c r="D8" s="4"/>
      <c r="E8" s="4"/>
      <c r="F8" s="4"/>
      <c r="G8" s="4"/>
      <c r="H8" s="4"/>
      <c r="I8" s="4"/>
      <c r="J8" s="13"/>
      <c r="K8" s="5"/>
      <c r="L8" s="22"/>
      <c r="M8" s="56"/>
      <c r="N8" s="34"/>
    </row>
    <row r="9" spans="1:14" ht="15.75" thickBot="1">
      <c r="A9" s="39" t="s">
        <v>0</v>
      </c>
      <c r="B9" s="97" t="s">
        <v>6</v>
      </c>
      <c r="C9" s="97"/>
      <c r="D9" s="97"/>
      <c r="E9" s="97"/>
      <c r="F9" s="97"/>
      <c r="G9" s="97"/>
      <c r="H9" s="97"/>
      <c r="I9" s="97"/>
      <c r="J9" s="40" t="s">
        <v>2</v>
      </c>
      <c r="K9" s="40" t="s">
        <v>5</v>
      </c>
      <c r="L9" s="40" t="s">
        <v>1</v>
      </c>
      <c r="M9" s="55" t="s">
        <v>88</v>
      </c>
      <c r="N9" s="33" t="s">
        <v>87</v>
      </c>
    </row>
    <row r="10" spans="1:14" ht="15.75" thickBot="1">
      <c r="A10" s="44" t="s">
        <v>13</v>
      </c>
      <c r="B10" s="85" t="s">
        <v>14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45">
        <f>M11+M12+M13+M14+M15+M16+M17</f>
        <v>0</v>
      </c>
      <c r="N10" s="52">
        <f>M10*1.21</f>
        <v>0</v>
      </c>
    </row>
    <row r="11" spans="1:14" ht="15">
      <c r="A11" s="41" t="s">
        <v>24</v>
      </c>
      <c r="B11" s="88" t="s">
        <v>15</v>
      </c>
      <c r="C11" s="88"/>
      <c r="D11" s="88"/>
      <c r="E11" s="88"/>
      <c r="F11" s="88"/>
      <c r="G11" s="88"/>
      <c r="H11" s="88"/>
      <c r="I11" s="88"/>
      <c r="J11" s="42" t="s">
        <v>4</v>
      </c>
      <c r="K11" s="42">
        <v>1</v>
      </c>
      <c r="L11" s="43"/>
      <c r="M11" s="43">
        <f aca="true" t="shared" si="0" ref="M11:M17">K11*L11</f>
        <v>0</v>
      </c>
      <c r="N11" s="35">
        <f aca="true" t="shared" si="1" ref="N11:N50">M11*1.21</f>
        <v>0</v>
      </c>
    </row>
    <row r="12" spans="1:14" ht="15">
      <c r="A12" s="8" t="s">
        <v>23</v>
      </c>
      <c r="B12" s="87" t="s">
        <v>16</v>
      </c>
      <c r="C12" s="87"/>
      <c r="D12" s="87"/>
      <c r="E12" s="87"/>
      <c r="F12" s="87"/>
      <c r="G12" s="87"/>
      <c r="H12" s="87"/>
      <c r="I12" s="87"/>
      <c r="J12" s="2" t="s">
        <v>3</v>
      </c>
      <c r="K12" s="2">
        <v>1</v>
      </c>
      <c r="L12" s="19"/>
      <c r="M12" s="19">
        <f t="shared" si="0"/>
        <v>0</v>
      </c>
      <c r="N12" s="36">
        <f t="shared" si="1"/>
        <v>0</v>
      </c>
    </row>
    <row r="13" spans="1:14" ht="15">
      <c r="A13" s="8" t="s">
        <v>22</v>
      </c>
      <c r="B13" s="87" t="s">
        <v>78</v>
      </c>
      <c r="C13" s="87"/>
      <c r="D13" s="87"/>
      <c r="E13" s="87"/>
      <c r="F13" s="87"/>
      <c r="G13" s="87"/>
      <c r="H13" s="87"/>
      <c r="I13" s="87"/>
      <c r="J13" s="2" t="s">
        <v>3</v>
      </c>
      <c r="K13" s="2">
        <v>1</v>
      </c>
      <c r="L13" s="19"/>
      <c r="M13" s="19">
        <f t="shared" si="0"/>
        <v>0</v>
      </c>
      <c r="N13" s="36">
        <f t="shared" si="1"/>
        <v>0</v>
      </c>
    </row>
    <row r="14" spans="1:14" ht="15">
      <c r="A14" s="8" t="s">
        <v>21</v>
      </c>
      <c r="B14" s="87" t="s">
        <v>17</v>
      </c>
      <c r="C14" s="87"/>
      <c r="D14" s="87"/>
      <c r="E14" s="87"/>
      <c r="F14" s="87"/>
      <c r="G14" s="87"/>
      <c r="H14" s="87"/>
      <c r="I14" s="87"/>
      <c r="J14" s="2" t="s">
        <v>3</v>
      </c>
      <c r="K14" s="2">
        <v>1</v>
      </c>
      <c r="L14" s="19"/>
      <c r="M14" s="19">
        <f t="shared" si="0"/>
        <v>0</v>
      </c>
      <c r="N14" s="36">
        <f t="shared" si="1"/>
        <v>0</v>
      </c>
    </row>
    <row r="15" spans="1:14" ht="15">
      <c r="A15" s="8" t="s">
        <v>25</v>
      </c>
      <c r="B15" s="87" t="s">
        <v>18</v>
      </c>
      <c r="C15" s="87"/>
      <c r="D15" s="87"/>
      <c r="E15" s="87"/>
      <c r="F15" s="87"/>
      <c r="G15" s="87"/>
      <c r="H15" s="87"/>
      <c r="I15" s="87"/>
      <c r="J15" s="2" t="s">
        <v>4</v>
      </c>
      <c r="K15" s="2">
        <v>1</v>
      </c>
      <c r="L15" s="19"/>
      <c r="M15" s="19">
        <f t="shared" si="0"/>
        <v>0</v>
      </c>
      <c r="N15" s="36">
        <f t="shared" si="1"/>
        <v>0</v>
      </c>
    </row>
    <row r="16" spans="1:14" ht="15">
      <c r="A16" s="8" t="s">
        <v>26</v>
      </c>
      <c r="B16" s="87" t="s">
        <v>20</v>
      </c>
      <c r="C16" s="87"/>
      <c r="D16" s="87"/>
      <c r="E16" s="87"/>
      <c r="F16" s="87"/>
      <c r="G16" s="87"/>
      <c r="H16" s="87"/>
      <c r="I16" s="87"/>
      <c r="J16" s="2" t="s">
        <v>4</v>
      </c>
      <c r="K16" s="2">
        <v>1</v>
      </c>
      <c r="L16" s="19"/>
      <c r="M16" s="19">
        <f t="shared" si="0"/>
        <v>0</v>
      </c>
      <c r="N16" s="36">
        <f t="shared" si="1"/>
        <v>0</v>
      </c>
    </row>
    <row r="17" spans="1:14" ht="15.75" thickBot="1">
      <c r="A17" s="10" t="s">
        <v>27</v>
      </c>
      <c r="B17" s="84" t="s">
        <v>19</v>
      </c>
      <c r="C17" s="84"/>
      <c r="D17" s="84"/>
      <c r="E17" s="84"/>
      <c r="F17" s="84"/>
      <c r="G17" s="84"/>
      <c r="H17" s="84"/>
      <c r="I17" s="84"/>
      <c r="J17" s="7" t="s">
        <v>4</v>
      </c>
      <c r="K17" s="7">
        <v>1</v>
      </c>
      <c r="L17" s="20"/>
      <c r="M17" s="20">
        <f t="shared" si="0"/>
        <v>0</v>
      </c>
      <c r="N17" s="37">
        <f t="shared" si="1"/>
        <v>0</v>
      </c>
    </row>
    <row r="18" spans="1:14" ht="15.75" thickBot="1">
      <c r="A18" s="3"/>
      <c r="B18" s="4"/>
      <c r="C18" s="4"/>
      <c r="D18" s="4"/>
      <c r="E18" s="4"/>
      <c r="F18" s="4"/>
      <c r="G18" s="4"/>
      <c r="H18" s="4"/>
      <c r="I18" s="4"/>
      <c r="J18" s="11" t="s">
        <v>9</v>
      </c>
      <c r="K18" s="5"/>
      <c r="L18" s="21"/>
      <c r="M18" s="21"/>
      <c r="N18" s="22"/>
    </row>
    <row r="19" spans="1:14" ht="15.75" thickBot="1">
      <c r="A19" s="44" t="s">
        <v>28</v>
      </c>
      <c r="B19" s="85" t="s">
        <v>29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45"/>
      <c r="N19" s="52">
        <f t="shared" si="1"/>
        <v>0</v>
      </c>
    </row>
    <row r="20" spans="1:14" ht="15">
      <c r="A20" s="41" t="s">
        <v>32</v>
      </c>
      <c r="B20" s="88" t="s">
        <v>30</v>
      </c>
      <c r="C20" s="88"/>
      <c r="D20" s="88"/>
      <c r="E20" s="88"/>
      <c r="F20" s="88"/>
      <c r="G20" s="88"/>
      <c r="H20" s="88"/>
      <c r="I20" s="88"/>
      <c r="J20" s="42" t="s">
        <v>4</v>
      </c>
      <c r="K20" s="42">
        <v>1</v>
      </c>
      <c r="L20" s="43"/>
      <c r="M20" s="43">
        <f>K20*L20</f>
        <v>0</v>
      </c>
      <c r="N20" s="35">
        <f t="shared" si="1"/>
        <v>0</v>
      </c>
    </row>
    <row r="21" spans="1:14" ht="15" customHeight="1" thickBot="1">
      <c r="A21" s="10" t="s">
        <v>31</v>
      </c>
      <c r="B21" s="84" t="s">
        <v>33</v>
      </c>
      <c r="C21" s="84"/>
      <c r="D21" s="84"/>
      <c r="E21" s="84"/>
      <c r="F21" s="84"/>
      <c r="G21" s="84"/>
      <c r="H21" s="84"/>
      <c r="I21" s="84"/>
      <c r="J21" s="7" t="s">
        <v>71</v>
      </c>
      <c r="K21" s="7">
        <v>960</v>
      </c>
      <c r="L21" s="20"/>
      <c r="M21" s="20">
        <f>K21*L21</f>
        <v>0</v>
      </c>
      <c r="N21" s="37">
        <f t="shared" si="1"/>
        <v>0</v>
      </c>
    </row>
    <row r="22" spans="1:14" ht="15.75" thickBot="1">
      <c r="A22" s="6"/>
      <c r="J22" s="11" t="s">
        <v>85</v>
      </c>
      <c r="N22" s="38"/>
    </row>
    <row r="23" spans="1:14" ht="15.75" thickBot="1">
      <c r="A23" s="44" t="s">
        <v>34</v>
      </c>
      <c r="B23" s="85" t="s">
        <v>35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45">
        <f>M24+M25+M26</f>
        <v>0</v>
      </c>
      <c r="N23" s="52">
        <f t="shared" si="1"/>
        <v>0</v>
      </c>
    </row>
    <row r="24" spans="1:14" ht="15">
      <c r="A24" s="41" t="s">
        <v>36</v>
      </c>
      <c r="B24" s="88" t="s">
        <v>37</v>
      </c>
      <c r="C24" s="88"/>
      <c r="D24" s="88"/>
      <c r="E24" s="88"/>
      <c r="F24" s="88"/>
      <c r="G24" s="88"/>
      <c r="H24" s="88"/>
      <c r="I24" s="88"/>
      <c r="J24" s="42" t="s">
        <v>4</v>
      </c>
      <c r="K24" s="42">
        <v>1</v>
      </c>
      <c r="L24" s="43"/>
      <c r="M24" s="43">
        <f>K24*L24</f>
        <v>0</v>
      </c>
      <c r="N24" s="35">
        <f t="shared" si="1"/>
        <v>0</v>
      </c>
    </row>
    <row r="25" spans="1:14" ht="15" customHeight="1">
      <c r="A25" s="8" t="s">
        <v>45</v>
      </c>
      <c r="B25" s="87" t="s">
        <v>50</v>
      </c>
      <c r="C25" s="87"/>
      <c r="D25" s="87"/>
      <c r="E25" s="87"/>
      <c r="F25" s="87"/>
      <c r="G25" s="87"/>
      <c r="H25" s="87"/>
      <c r="I25" s="87"/>
      <c r="J25" s="2" t="s">
        <v>3</v>
      </c>
      <c r="K25" s="2">
        <v>1</v>
      </c>
      <c r="L25" s="19"/>
      <c r="M25" s="19">
        <f>K25*L25</f>
        <v>0</v>
      </c>
      <c r="N25" s="36">
        <f t="shared" si="1"/>
        <v>0</v>
      </c>
    </row>
    <row r="26" spans="1:14" ht="15" customHeight="1" thickBot="1">
      <c r="A26" s="10" t="s">
        <v>46</v>
      </c>
      <c r="B26" s="84" t="s">
        <v>47</v>
      </c>
      <c r="C26" s="84"/>
      <c r="D26" s="84"/>
      <c r="E26" s="84"/>
      <c r="F26" s="84"/>
      <c r="G26" s="84"/>
      <c r="H26" s="84"/>
      <c r="I26" s="84"/>
      <c r="J26" s="7" t="s">
        <v>4</v>
      </c>
      <c r="K26" s="7">
        <v>1</v>
      </c>
      <c r="L26" s="20"/>
      <c r="M26" s="20">
        <f>K26*L26</f>
        <v>0</v>
      </c>
      <c r="N26" s="37">
        <f t="shared" si="1"/>
        <v>0</v>
      </c>
    </row>
    <row r="27" spans="1:14" ht="15.75" thickBot="1">
      <c r="A27" s="3"/>
      <c r="B27" s="5"/>
      <c r="C27" s="5"/>
      <c r="D27" s="5"/>
      <c r="E27" s="5"/>
      <c r="F27" s="5"/>
      <c r="G27" s="5"/>
      <c r="H27" s="5"/>
      <c r="I27" s="5"/>
      <c r="J27" s="11" t="s">
        <v>74</v>
      </c>
      <c r="K27" s="5"/>
      <c r="L27" s="21"/>
      <c r="M27" s="21"/>
      <c r="N27" s="38"/>
    </row>
    <row r="28" spans="1:14" ht="15.75" thickBot="1">
      <c r="A28" s="44" t="s">
        <v>38</v>
      </c>
      <c r="B28" s="85" t="s">
        <v>84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45">
        <f>M29+M30+M31+M32+M33+M34+M35</f>
        <v>0</v>
      </c>
      <c r="N28" s="52">
        <f t="shared" si="1"/>
        <v>0</v>
      </c>
    </row>
    <row r="29" spans="1:14" ht="15">
      <c r="A29" s="41" t="s">
        <v>39</v>
      </c>
      <c r="B29" s="88" t="s">
        <v>68</v>
      </c>
      <c r="C29" s="88"/>
      <c r="D29" s="88"/>
      <c r="E29" s="88"/>
      <c r="F29" s="88"/>
      <c r="G29" s="88"/>
      <c r="H29" s="88"/>
      <c r="I29" s="88"/>
      <c r="J29" s="42" t="s">
        <v>4</v>
      </c>
      <c r="K29" s="42">
        <v>1</v>
      </c>
      <c r="L29" s="43"/>
      <c r="M29" s="43">
        <f aca="true" t="shared" si="2" ref="M29:M35">K29*L29</f>
        <v>0</v>
      </c>
      <c r="N29" s="35">
        <f t="shared" si="1"/>
        <v>0</v>
      </c>
    </row>
    <row r="30" spans="1:14" ht="17.25">
      <c r="A30" s="8" t="s">
        <v>40</v>
      </c>
      <c r="B30" s="87" t="s">
        <v>41</v>
      </c>
      <c r="C30" s="87"/>
      <c r="D30" s="87"/>
      <c r="E30" s="87"/>
      <c r="F30" s="87"/>
      <c r="G30" s="87"/>
      <c r="H30" s="87"/>
      <c r="I30" s="87"/>
      <c r="J30" s="2" t="s">
        <v>70</v>
      </c>
      <c r="K30" s="2">
        <v>1200</v>
      </c>
      <c r="L30" s="19"/>
      <c r="M30" s="19">
        <f t="shared" si="2"/>
        <v>0</v>
      </c>
      <c r="N30" s="36">
        <f t="shared" si="1"/>
        <v>0</v>
      </c>
    </row>
    <row r="31" spans="1:14" ht="15">
      <c r="A31" s="8" t="s">
        <v>42</v>
      </c>
      <c r="B31" s="87" t="s">
        <v>43</v>
      </c>
      <c r="C31" s="87"/>
      <c r="D31" s="87"/>
      <c r="E31" s="87"/>
      <c r="F31" s="87"/>
      <c r="G31" s="87"/>
      <c r="H31" s="87"/>
      <c r="I31" s="87"/>
      <c r="J31" s="2" t="s">
        <v>4</v>
      </c>
      <c r="K31" s="2">
        <v>1</v>
      </c>
      <c r="L31" s="19"/>
      <c r="M31" s="19">
        <f t="shared" si="2"/>
        <v>0</v>
      </c>
      <c r="N31" s="36">
        <f t="shared" si="1"/>
        <v>0</v>
      </c>
    </row>
    <row r="32" spans="1:14" ht="15">
      <c r="A32" s="8" t="s">
        <v>44</v>
      </c>
      <c r="B32" s="87" t="s">
        <v>8</v>
      </c>
      <c r="C32" s="87"/>
      <c r="D32" s="87"/>
      <c r="E32" s="87"/>
      <c r="F32" s="87"/>
      <c r="G32" s="87"/>
      <c r="H32" s="87"/>
      <c r="I32" s="87"/>
      <c r="J32" s="2" t="s">
        <v>3</v>
      </c>
      <c r="K32" s="2">
        <v>1</v>
      </c>
      <c r="L32" s="19"/>
      <c r="M32" s="19">
        <f t="shared" si="2"/>
        <v>0</v>
      </c>
      <c r="N32" s="36">
        <f t="shared" si="1"/>
        <v>0</v>
      </c>
    </row>
    <row r="33" spans="1:14" ht="17.25">
      <c r="A33" s="8" t="s">
        <v>48</v>
      </c>
      <c r="B33" s="87" t="s">
        <v>73</v>
      </c>
      <c r="C33" s="87"/>
      <c r="D33" s="87"/>
      <c r="E33" s="87"/>
      <c r="F33" s="87"/>
      <c r="G33" s="87"/>
      <c r="H33" s="87"/>
      <c r="I33" s="87"/>
      <c r="J33" s="2" t="s">
        <v>69</v>
      </c>
      <c r="K33" s="2">
        <v>2204</v>
      </c>
      <c r="L33" s="19"/>
      <c r="M33" s="19">
        <f t="shared" si="2"/>
        <v>0</v>
      </c>
      <c r="N33" s="36">
        <f t="shared" si="1"/>
        <v>0</v>
      </c>
    </row>
    <row r="34" spans="1:14" ht="17.25">
      <c r="A34" s="8" t="s">
        <v>49</v>
      </c>
      <c r="B34" s="87" t="s">
        <v>83</v>
      </c>
      <c r="C34" s="87"/>
      <c r="D34" s="87"/>
      <c r="E34" s="87"/>
      <c r="F34" s="87"/>
      <c r="G34" s="87"/>
      <c r="H34" s="87"/>
      <c r="I34" s="87"/>
      <c r="J34" s="2" t="s">
        <v>69</v>
      </c>
      <c r="K34" s="2">
        <v>174</v>
      </c>
      <c r="L34" s="19"/>
      <c r="M34" s="19">
        <f t="shared" si="2"/>
        <v>0</v>
      </c>
      <c r="N34" s="36">
        <f t="shared" si="1"/>
        <v>0</v>
      </c>
    </row>
    <row r="35" spans="1:14" ht="15.75" thickBot="1">
      <c r="A35" s="10" t="s">
        <v>51</v>
      </c>
      <c r="B35" s="84" t="s">
        <v>12</v>
      </c>
      <c r="C35" s="84"/>
      <c r="D35" s="84"/>
      <c r="E35" s="84"/>
      <c r="F35" s="84"/>
      <c r="G35" s="84"/>
      <c r="H35" s="84"/>
      <c r="I35" s="84"/>
      <c r="J35" s="7" t="s">
        <v>4</v>
      </c>
      <c r="K35" s="7">
        <v>1</v>
      </c>
      <c r="L35" s="20"/>
      <c r="M35" s="20">
        <f t="shared" si="2"/>
        <v>0</v>
      </c>
      <c r="N35" s="37">
        <f t="shared" si="1"/>
        <v>0</v>
      </c>
    </row>
    <row r="36" spans="1:14" ht="15.75" thickBot="1">
      <c r="A36" s="1"/>
      <c r="J36" s="11" t="s">
        <v>75</v>
      </c>
      <c r="N36" s="38"/>
    </row>
    <row r="37" spans="1:14" ht="15.75" thickBot="1">
      <c r="A37" s="44" t="s">
        <v>52</v>
      </c>
      <c r="B37" s="85" t="s">
        <v>54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45">
        <f>M38+M39</f>
        <v>0</v>
      </c>
      <c r="N37" s="52">
        <f t="shared" si="1"/>
        <v>0</v>
      </c>
    </row>
    <row r="38" spans="1:14" ht="15">
      <c r="A38" s="41" t="s">
        <v>53</v>
      </c>
      <c r="B38" s="88" t="s">
        <v>72</v>
      </c>
      <c r="C38" s="88"/>
      <c r="D38" s="88"/>
      <c r="E38" s="88"/>
      <c r="F38" s="88"/>
      <c r="G38" s="88"/>
      <c r="H38" s="88"/>
      <c r="I38" s="88"/>
      <c r="J38" s="42" t="s">
        <v>4</v>
      </c>
      <c r="K38" s="42">
        <v>1</v>
      </c>
      <c r="L38" s="43"/>
      <c r="M38" s="43">
        <f>K38*L38</f>
        <v>0</v>
      </c>
      <c r="N38" s="35">
        <f t="shared" si="1"/>
        <v>0</v>
      </c>
    </row>
    <row r="39" spans="1:14" ht="15.75" thickBot="1">
      <c r="A39" s="10" t="s">
        <v>55</v>
      </c>
      <c r="B39" s="84" t="s">
        <v>56</v>
      </c>
      <c r="C39" s="84"/>
      <c r="D39" s="84"/>
      <c r="E39" s="84"/>
      <c r="F39" s="84"/>
      <c r="G39" s="84"/>
      <c r="H39" s="84"/>
      <c r="I39" s="84"/>
      <c r="J39" s="7" t="s">
        <v>4</v>
      </c>
      <c r="K39" s="9">
        <v>1</v>
      </c>
      <c r="L39" s="23"/>
      <c r="M39" s="20">
        <f>K39*L39</f>
        <v>0</v>
      </c>
      <c r="N39" s="37">
        <f t="shared" si="1"/>
        <v>0</v>
      </c>
    </row>
    <row r="40" spans="1:14" ht="15.75" thickBot="1">
      <c r="A40" s="1"/>
      <c r="J40" s="11" t="s">
        <v>76</v>
      </c>
      <c r="N40" s="38"/>
    </row>
    <row r="41" spans="1:14" ht="15.75" thickBot="1">
      <c r="A41" s="44" t="s">
        <v>57</v>
      </c>
      <c r="B41" s="85" t="s">
        <v>58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45">
        <f>M42+M43+M45</f>
        <v>0</v>
      </c>
      <c r="N41" s="52">
        <f t="shared" si="1"/>
        <v>0</v>
      </c>
    </row>
    <row r="42" spans="1:14" ht="15">
      <c r="A42" s="41" t="s">
        <v>59</v>
      </c>
      <c r="B42" s="88" t="s">
        <v>60</v>
      </c>
      <c r="C42" s="88"/>
      <c r="D42" s="88"/>
      <c r="E42" s="88"/>
      <c r="F42" s="88"/>
      <c r="G42" s="88"/>
      <c r="H42" s="88"/>
      <c r="I42" s="88"/>
      <c r="J42" s="42" t="s">
        <v>4</v>
      </c>
      <c r="K42" s="42">
        <v>1</v>
      </c>
      <c r="L42" s="43"/>
      <c r="M42" s="43">
        <f>K42*L42</f>
        <v>0</v>
      </c>
      <c r="N42" s="35">
        <f t="shared" si="1"/>
        <v>0</v>
      </c>
    </row>
    <row r="43" spans="1:14" ht="17.25">
      <c r="A43" s="8" t="s">
        <v>61</v>
      </c>
      <c r="B43" s="87" t="s">
        <v>62</v>
      </c>
      <c r="C43" s="87"/>
      <c r="D43" s="87"/>
      <c r="E43" s="87"/>
      <c r="F43" s="87"/>
      <c r="G43" s="87"/>
      <c r="H43" s="87"/>
      <c r="I43" s="87"/>
      <c r="J43" s="2" t="s">
        <v>70</v>
      </c>
      <c r="K43" s="2">
        <v>1628</v>
      </c>
      <c r="L43" s="19"/>
      <c r="M43" s="19">
        <f>K43*L43</f>
        <v>0</v>
      </c>
      <c r="N43" s="36">
        <f t="shared" si="1"/>
        <v>0</v>
      </c>
    </row>
    <row r="44" spans="1:14" ht="15">
      <c r="A44" s="8" t="s">
        <v>63</v>
      </c>
      <c r="B44" s="87" t="s">
        <v>80</v>
      </c>
      <c r="C44" s="87"/>
      <c r="D44" s="87"/>
      <c r="E44" s="87"/>
      <c r="F44" s="87"/>
      <c r="G44" s="87"/>
      <c r="H44" s="87"/>
      <c r="I44" s="87"/>
      <c r="J44" s="2" t="s">
        <v>4</v>
      </c>
      <c r="K44" s="2">
        <v>1</v>
      </c>
      <c r="L44" s="19"/>
      <c r="M44" s="19">
        <f>K44*L44</f>
        <v>0</v>
      </c>
      <c r="N44" s="36">
        <f t="shared" si="1"/>
        <v>0</v>
      </c>
    </row>
    <row r="45" spans="1:14" ht="15.75" thickBot="1">
      <c r="A45" s="10" t="s">
        <v>81</v>
      </c>
      <c r="B45" s="84" t="s">
        <v>86</v>
      </c>
      <c r="C45" s="84"/>
      <c r="D45" s="84"/>
      <c r="E45" s="84"/>
      <c r="F45" s="84"/>
      <c r="G45" s="84"/>
      <c r="H45" s="84"/>
      <c r="I45" s="84"/>
      <c r="J45" s="7" t="s">
        <v>4</v>
      </c>
      <c r="K45" s="7">
        <v>1</v>
      </c>
      <c r="L45" s="20"/>
      <c r="M45" s="20">
        <f>K45*L45</f>
        <v>0</v>
      </c>
      <c r="N45" s="37">
        <f t="shared" si="1"/>
        <v>0</v>
      </c>
    </row>
    <row r="46" spans="1:14" ht="15.75" thickBot="1">
      <c r="A46" s="1"/>
      <c r="J46" s="11" t="s">
        <v>77</v>
      </c>
      <c r="N46" s="38"/>
    </row>
    <row r="47" spans="1:14" ht="15.75" thickBot="1">
      <c r="A47" s="50" t="s">
        <v>64</v>
      </c>
      <c r="B47" s="85" t="s">
        <v>65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45">
        <f>M48</f>
        <v>0</v>
      </c>
      <c r="N47" s="52">
        <f t="shared" si="1"/>
        <v>0</v>
      </c>
    </row>
    <row r="48" spans="1:14" ht="15.75" thickBot="1">
      <c r="A48" s="46" t="s">
        <v>66</v>
      </c>
      <c r="B48" s="90" t="s">
        <v>67</v>
      </c>
      <c r="C48" s="90"/>
      <c r="D48" s="90"/>
      <c r="E48" s="90"/>
      <c r="F48" s="90"/>
      <c r="G48" s="90"/>
      <c r="H48" s="90"/>
      <c r="I48" s="90"/>
      <c r="J48" s="47" t="s">
        <v>3</v>
      </c>
      <c r="K48" s="47">
        <v>1</v>
      </c>
      <c r="L48" s="48"/>
      <c r="M48" s="48">
        <f>K48*L48</f>
        <v>0</v>
      </c>
      <c r="N48" s="49">
        <f t="shared" si="1"/>
        <v>0</v>
      </c>
    </row>
    <row r="49" spans="1:14" ht="15.75" thickBot="1">
      <c r="A49" s="4"/>
      <c r="B49" s="4"/>
      <c r="C49" s="4"/>
      <c r="D49" s="4"/>
      <c r="E49" s="4"/>
      <c r="F49" s="4"/>
      <c r="G49" s="4"/>
      <c r="H49" s="4"/>
      <c r="I49" s="4"/>
      <c r="J49" s="11" t="s">
        <v>9</v>
      </c>
      <c r="K49" s="5"/>
      <c r="L49" s="21"/>
      <c r="M49" s="24"/>
      <c r="N49" s="38"/>
    </row>
    <row r="50" spans="1:14" ht="15.75" thickBot="1">
      <c r="A50" s="4"/>
      <c r="B50" s="4"/>
      <c r="C50" s="4"/>
      <c r="D50" s="4"/>
      <c r="E50" s="4"/>
      <c r="F50" s="4"/>
      <c r="G50" s="4"/>
      <c r="H50" s="4"/>
      <c r="I50" s="4"/>
      <c r="J50" s="3"/>
      <c r="K50" s="5"/>
      <c r="L50" s="25" t="s">
        <v>7</v>
      </c>
      <c r="M50" s="51">
        <f>M10+M19+M23+M28+M37+M41+M47</f>
        <v>0</v>
      </c>
      <c r="N50" s="53">
        <f t="shared" si="1"/>
        <v>0</v>
      </c>
    </row>
    <row r="51" spans="2:13" ht="15">
      <c r="B51" s="4"/>
      <c r="C51" s="4"/>
      <c r="D51" s="4"/>
      <c r="E51" s="4"/>
      <c r="F51" s="4"/>
      <c r="G51" s="4"/>
      <c r="H51" s="4"/>
      <c r="I51" s="4"/>
      <c r="J51" s="3"/>
      <c r="K51" s="5"/>
      <c r="M51" s="26"/>
    </row>
    <row r="52" ht="15">
      <c r="J52" s="1"/>
    </row>
    <row r="53" ht="15.75">
      <c r="A53" s="14"/>
    </row>
    <row r="59" spans="10:13" ht="16.5">
      <c r="J59" s="89"/>
      <c r="K59" s="89"/>
      <c r="L59" s="89"/>
      <c r="M59" s="89"/>
    </row>
    <row r="60" spans="10:13" ht="16.5">
      <c r="J60" s="89"/>
      <c r="K60" s="89"/>
      <c r="L60" s="89"/>
      <c r="M60" s="89"/>
    </row>
  </sheetData>
  <sheetProtection password="C71A" sheet="1"/>
  <protectedRanges>
    <protectedRange sqref="L11:L17 L20:L21 L24:L26 L29 L29 L29:L35 L38:L39 L42:L45 L48" name="Oblast1"/>
  </protectedRanges>
  <mergeCells count="39">
    <mergeCell ref="B33:I33"/>
    <mergeCell ref="B10:L10"/>
    <mergeCell ref="B13:I13"/>
    <mergeCell ref="B11:I11"/>
    <mergeCell ref="B28:L28"/>
    <mergeCell ref="B14:I14"/>
    <mergeCell ref="B15:I15"/>
    <mergeCell ref="B16:I16"/>
    <mergeCell ref="B12:I12"/>
    <mergeCell ref="B31:I31"/>
    <mergeCell ref="A2:M2"/>
    <mergeCell ref="A7:B7"/>
    <mergeCell ref="C7:J7"/>
    <mergeCell ref="B9:I9"/>
    <mergeCell ref="B32:I32"/>
    <mergeCell ref="B24:I24"/>
    <mergeCell ref="B25:I25"/>
    <mergeCell ref="B29:I29"/>
    <mergeCell ref="B17:I17"/>
    <mergeCell ref="B30:I30"/>
    <mergeCell ref="B26:I26"/>
    <mergeCell ref="B19:L19"/>
    <mergeCell ref="B20:I20"/>
    <mergeCell ref="B21:I21"/>
    <mergeCell ref="B23:L23"/>
    <mergeCell ref="J60:M60"/>
    <mergeCell ref="B48:I48"/>
    <mergeCell ref="J59:M59"/>
    <mergeCell ref="B39:I39"/>
    <mergeCell ref="B41:L41"/>
    <mergeCell ref="B45:I45"/>
    <mergeCell ref="B47:L47"/>
    <mergeCell ref="B44:I44"/>
    <mergeCell ref="B34:I34"/>
    <mergeCell ref="B35:I35"/>
    <mergeCell ref="B37:L37"/>
    <mergeCell ref="B38:I38"/>
    <mergeCell ref="B42:I42"/>
    <mergeCell ref="B43:I4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7.00390625" style="0" customWidth="1"/>
    <col min="10" max="10" width="4.7109375" style="0" customWidth="1"/>
    <col min="12" max="12" width="9.28125" style="0" bestFit="1" customWidth="1"/>
    <col min="13" max="13" width="13.7109375" style="18" bestFit="1" customWidth="1"/>
    <col min="14" max="14" width="22.00390625" style="18" customWidth="1"/>
  </cols>
  <sheetData>
    <row r="1" ht="6.75" customHeight="1"/>
    <row r="2" spans="1:14" ht="15.75">
      <c r="A2" s="131" t="s">
        <v>89</v>
      </c>
      <c r="B2" s="131"/>
      <c r="C2" s="131"/>
      <c r="D2" s="131"/>
      <c r="E2" s="131"/>
      <c r="F2" s="131"/>
      <c r="G2" s="131"/>
      <c r="H2" s="131"/>
      <c r="I2" s="132"/>
      <c r="J2" s="132"/>
      <c r="K2" s="132"/>
      <c r="L2" s="132"/>
      <c r="M2" s="132"/>
      <c r="N2" s="132"/>
    </row>
    <row r="3" spans="1:14" ht="10.5" customHeight="1">
      <c r="A3" s="30"/>
      <c r="B3" s="30"/>
      <c r="C3" s="30"/>
      <c r="D3" s="30"/>
      <c r="E3" s="30"/>
      <c r="F3" s="30"/>
      <c r="G3" s="30"/>
      <c r="H3" s="30"/>
      <c r="I3" s="29"/>
      <c r="J3" s="29"/>
      <c r="K3" s="29"/>
      <c r="L3" s="29"/>
      <c r="M3" s="29"/>
      <c r="N3" s="29"/>
    </row>
    <row r="4" spans="1:14" ht="15" customHeight="1">
      <c r="A4" s="57" t="s">
        <v>90</v>
      </c>
      <c r="B4" s="31"/>
      <c r="C4" s="27"/>
      <c r="D4" s="27"/>
      <c r="E4" s="27"/>
      <c r="F4" s="27"/>
      <c r="G4" s="27"/>
      <c r="H4" s="27"/>
      <c r="I4" s="28"/>
      <c r="J4" s="28"/>
      <c r="K4" s="28"/>
      <c r="L4" s="28"/>
      <c r="M4" s="28"/>
      <c r="N4" s="28"/>
    </row>
    <row r="5" spans="1:14" ht="3.75" customHeight="1" thickBot="1">
      <c r="A5" s="3"/>
      <c r="B5" s="3"/>
      <c r="C5" s="4"/>
      <c r="D5" s="4"/>
      <c r="E5" s="4"/>
      <c r="F5" s="4"/>
      <c r="G5" s="4"/>
      <c r="H5" s="4"/>
      <c r="I5" s="4"/>
      <c r="J5" s="4"/>
      <c r="K5" s="13"/>
      <c r="L5" s="5"/>
      <c r="M5" s="22"/>
      <c r="N5" s="22"/>
    </row>
    <row r="6" spans="1:14" ht="15">
      <c r="A6" s="93" t="s">
        <v>10</v>
      </c>
      <c r="B6" s="133"/>
      <c r="C6" s="94"/>
      <c r="D6" s="95" t="s">
        <v>79</v>
      </c>
      <c r="E6" s="96"/>
      <c r="F6" s="96"/>
      <c r="G6" s="96"/>
      <c r="H6" s="96"/>
      <c r="I6" s="96"/>
      <c r="J6" s="96"/>
      <c r="K6" s="96"/>
      <c r="L6" s="15"/>
      <c r="M6" s="17"/>
      <c r="N6" s="58"/>
    </row>
    <row r="7" spans="1:14" ht="3.75" customHeight="1" thickBot="1">
      <c r="A7" s="59"/>
      <c r="B7" s="60"/>
      <c r="C7" s="61"/>
      <c r="D7" s="61"/>
      <c r="E7" s="61"/>
      <c r="F7" s="61"/>
      <c r="G7" s="61"/>
      <c r="H7" s="61"/>
      <c r="I7" s="61"/>
      <c r="J7" s="61"/>
      <c r="K7" s="62"/>
      <c r="L7" s="63"/>
      <c r="M7" s="64"/>
      <c r="N7" s="65"/>
    </row>
    <row r="8" spans="1:14" ht="15.75" thickBot="1">
      <c r="A8" s="39" t="s">
        <v>91</v>
      </c>
      <c r="B8" s="66" t="s">
        <v>92</v>
      </c>
      <c r="C8" s="134" t="s">
        <v>6</v>
      </c>
      <c r="D8" s="135"/>
      <c r="E8" s="135"/>
      <c r="F8" s="135"/>
      <c r="G8" s="135"/>
      <c r="H8" s="135"/>
      <c r="I8" s="135"/>
      <c r="J8" s="136"/>
      <c r="K8" s="134" t="s">
        <v>93</v>
      </c>
      <c r="L8" s="135"/>
      <c r="M8" s="135"/>
      <c r="N8" s="137"/>
    </row>
    <row r="9" spans="1:14" ht="15">
      <c r="A9" s="67" t="s">
        <v>13</v>
      </c>
      <c r="B9" s="68"/>
      <c r="C9" s="69" t="s">
        <v>14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45" customHeight="1">
      <c r="A10" s="72" t="s">
        <v>24</v>
      </c>
      <c r="B10" s="73">
        <v>4</v>
      </c>
      <c r="C10" s="138" t="s">
        <v>15</v>
      </c>
      <c r="D10" s="99"/>
      <c r="E10" s="99"/>
      <c r="F10" s="99"/>
      <c r="G10" s="99"/>
      <c r="H10" s="99"/>
      <c r="I10" s="99"/>
      <c r="J10" s="139"/>
      <c r="K10" s="100" t="s">
        <v>94</v>
      </c>
      <c r="L10" s="101"/>
      <c r="M10" s="101"/>
      <c r="N10" s="102"/>
    </row>
    <row r="11" spans="1:14" ht="30" customHeight="1">
      <c r="A11" s="72" t="s">
        <v>23</v>
      </c>
      <c r="B11" s="73">
        <v>5</v>
      </c>
      <c r="C11" s="118" t="s">
        <v>16</v>
      </c>
      <c r="D11" s="119"/>
      <c r="E11" s="119"/>
      <c r="F11" s="119"/>
      <c r="G11" s="119"/>
      <c r="H11" s="119"/>
      <c r="I11" s="119"/>
      <c r="J11" s="120"/>
      <c r="K11" s="100" t="s">
        <v>95</v>
      </c>
      <c r="L11" s="101"/>
      <c r="M11" s="101"/>
      <c r="N11" s="102"/>
    </row>
    <row r="12" spans="1:14" ht="15" customHeight="1">
      <c r="A12" s="72" t="s">
        <v>22</v>
      </c>
      <c r="B12" s="73">
        <v>6</v>
      </c>
      <c r="C12" s="118" t="s">
        <v>78</v>
      </c>
      <c r="D12" s="119"/>
      <c r="E12" s="119"/>
      <c r="F12" s="119"/>
      <c r="G12" s="119"/>
      <c r="H12" s="119"/>
      <c r="I12" s="119"/>
      <c r="J12" s="120"/>
      <c r="K12" s="115" t="s">
        <v>96</v>
      </c>
      <c r="L12" s="116"/>
      <c r="M12" s="116"/>
      <c r="N12" s="117"/>
    </row>
    <row r="13" spans="1:14" ht="45" customHeight="1">
      <c r="A13" s="72" t="s">
        <v>21</v>
      </c>
      <c r="B13" s="73">
        <v>6</v>
      </c>
      <c r="C13" s="118" t="s">
        <v>17</v>
      </c>
      <c r="D13" s="119"/>
      <c r="E13" s="119"/>
      <c r="F13" s="119"/>
      <c r="G13" s="119"/>
      <c r="H13" s="119"/>
      <c r="I13" s="119"/>
      <c r="J13" s="120"/>
      <c r="K13" s="100" t="s">
        <v>97</v>
      </c>
      <c r="L13" s="101"/>
      <c r="M13" s="101"/>
      <c r="N13" s="102"/>
    </row>
    <row r="14" spans="1:14" ht="30" customHeight="1">
      <c r="A14" s="72" t="s">
        <v>25</v>
      </c>
      <c r="B14" s="73">
        <v>7</v>
      </c>
      <c r="C14" s="118" t="s">
        <v>18</v>
      </c>
      <c r="D14" s="119"/>
      <c r="E14" s="119"/>
      <c r="F14" s="119"/>
      <c r="G14" s="119"/>
      <c r="H14" s="119"/>
      <c r="I14" s="119"/>
      <c r="J14" s="120"/>
      <c r="K14" s="100" t="s">
        <v>98</v>
      </c>
      <c r="L14" s="101"/>
      <c r="M14" s="101"/>
      <c r="N14" s="102"/>
    </row>
    <row r="15" spans="1:14" ht="30" customHeight="1">
      <c r="A15" s="72" t="s">
        <v>26</v>
      </c>
      <c r="B15" s="73">
        <v>7</v>
      </c>
      <c r="C15" s="118" t="s">
        <v>20</v>
      </c>
      <c r="D15" s="119"/>
      <c r="E15" s="119"/>
      <c r="F15" s="119"/>
      <c r="G15" s="119"/>
      <c r="H15" s="119"/>
      <c r="I15" s="119"/>
      <c r="J15" s="120"/>
      <c r="K15" s="100" t="s">
        <v>99</v>
      </c>
      <c r="L15" s="101"/>
      <c r="M15" s="101"/>
      <c r="N15" s="102"/>
    </row>
    <row r="16" spans="1:14" ht="30" customHeight="1" thickBot="1">
      <c r="A16" s="72" t="s">
        <v>27</v>
      </c>
      <c r="B16" s="73">
        <v>8</v>
      </c>
      <c r="C16" s="118" t="s">
        <v>19</v>
      </c>
      <c r="D16" s="119"/>
      <c r="E16" s="119"/>
      <c r="F16" s="119"/>
      <c r="G16" s="119"/>
      <c r="H16" s="119"/>
      <c r="I16" s="119"/>
      <c r="J16" s="120"/>
      <c r="K16" s="100" t="s">
        <v>100</v>
      </c>
      <c r="L16" s="101"/>
      <c r="M16" s="101"/>
      <c r="N16" s="102"/>
    </row>
    <row r="17" spans="1:14" ht="15" customHeight="1">
      <c r="A17" s="67" t="s">
        <v>28</v>
      </c>
      <c r="B17" s="74"/>
      <c r="C17" s="128" t="s">
        <v>29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</row>
    <row r="18" spans="1:14" ht="30" customHeight="1">
      <c r="A18" s="72" t="s">
        <v>32</v>
      </c>
      <c r="B18" s="73">
        <v>8</v>
      </c>
      <c r="C18" s="118" t="s">
        <v>30</v>
      </c>
      <c r="D18" s="119"/>
      <c r="E18" s="119"/>
      <c r="F18" s="119"/>
      <c r="G18" s="119"/>
      <c r="H18" s="119"/>
      <c r="I18" s="119"/>
      <c r="J18" s="120"/>
      <c r="K18" s="100" t="s">
        <v>101</v>
      </c>
      <c r="L18" s="101"/>
      <c r="M18" s="101"/>
      <c r="N18" s="102"/>
    </row>
    <row r="19" spans="1:14" ht="30" customHeight="1" thickBot="1">
      <c r="A19" s="72" t="s">
        <v>31</v>
      </c>
      <c r="B19" s="73">
        <v>8</v>
      </c>
      <c r="C19" s="118" t="s">
        <v>33</v>
      </c>
      <c r="D19" s="119"/>
      <c r="E19" s="119"/>
      <c r="F19" s="119"/>
      <c r="G19" s="119"/>
      <c r="H19" s="119"/>
      <c r="I19" s="119"/>
      <c r="J19" s="120"/>
      <c r="K19" s="100" t="s">
        <v>102</v>
      </c>
      <c r="L19" s="101"/>
      <c r="M19" s="101"/>
      <c r="N19" s="102"/>
    </row>
    <row r="20" spans="1:14" ht="15" customHeight="1">
      <c r="A20" s="67" t="s">
        <v>34</v>
      </c>
      <c r="B20" s="74"/>
      <c r="C20" s="128" t="s">
        <v>35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ht="45" customHeight="1">
      <c r="A21" s="72" t="s">
        <v>36</v>
      </c>
      <c r="B21" s="73">
        <v>9</v>
      </c>
      <c r="C21" s="118" t="s">
        <v>37</v>
      </c>
      <c r="D21" s="119"/>
      <c r="E21" s="119"/>
      <c r="F21" s="119"/>
      <c r="G21" s="119"/>
      <c r="H21" s="119"/>
      <c r="I21" s="119"/>
      <c r="J21" s="120"/>
      <c r="K21" s="100" t="s">
        <v>103</v>
      </c>
      <c r="L21" s="101"/>
      <c r="M21" s="101"/>
      <c r="N21" s="102"/>
    </row>
    <row r="22" spans="1:14" ht="45" customHeight="1">
      <c r="A22" s="72" t="s">
        <v>45</v>
      </c>
      <c r="B22" s="75">
        <v>9</v>
      </c>
      <c r="C22" s="121" t="s">
        <v>50</v>
      </c>
      <c r="D22" s="122"/>
      <c r="E22" s="122"/>
      <c r="F22" s="122"/>
      <c r="G22" s="122"/>
      <c r="H22" s="122"/>
      <c r="I22" s="122"/>
      <c r="J22" s="123"/>
      <c r="K22" s="124" t="s">
        <v>104</v>
      </c>
      <c r="L22" s="124"/>
      <c r="M22" s="124"/>
      <c r="N22" s="125"/>
    </row>
    <row r="23" spans="1:14" ht="45" customHeight="1" thickBot="1">
      <c r="A23" s="76" t="s">
        <v>46</v>
      </c>
      <c r="B23" s="77">
        <v>9</v>
      </c>
      <c r="C23" s="106" t="s">
        <v>47</v>
      </c>
      <c r="D23" s="107"/>
      <c r="E23" s="107"/>
      <c r="F23" s="107"/>
      <c r="G23" s="107"/>
      <c r="H23" s="107"/>
      <c r="I23" s="107"/>
      <c r="J23" s="108"/>
      <c r="K23" s="126" t="s">
        <v>105</v>
      </c>
      <c r="L23" s="126"/>
      <c r="M23" s="126"/>
      <c r="N23" s="127"/>
    </row>
    <row r="24" spans="1:14" ht="15" customHeight="1">
      <c r="A24" s="78" t="s">
        <v>38</v>
      </c>
      <c r="B24" s="79"/>
      <c r="C24" s="103" t="s">
        <v>106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 ht="60" customHeight="1">
      <c r="A25" s="72" t="s">
        <v>39</v>
      </c>
      <c r="B25" s="73">
        <v>9</v>
      </c>
      <c r="C25" s="121" t="s">
        <v>107</v>
      </c>
      <c r="D25" s="122"/>
      <c r="E25" s="122"/>
      <c r="F25" s="122"/>
      <c r="G25" s="122"/>
      <c r="H25" s="122"/>
      <c r="I25" s="122"/>
      <c r="J25" s="123"/>
      <c r="K25" s="100" t="s">
        <v>108</v>
      </c>
      <c r="L25" s="101"/>
      <c r="M25" s="101"/>
      <c r="N25" s="102"/>
    </row>
    <row r="26" spans="1:14" ht="15" customHeight="1">
      <c r="A26" s="72" t="s">
        <v>40</v>
      </c>
      <c r="B26" s="73">
        <v>10</v>
      </c>
      <c r="C26" s="118" t="s">
        <v>41</v>
      </c>
      <c r="D26" s="119"/>
      <c r="E26" s="119"/>
      <c r="F26" s="119"/>
      <c r="G26" s="119"/>
      <c r="H26" s="119"/>
      <c r="I26" s="119"/>
      <c r="J26" s="120"/>
      <c r="K26" s="115" t="s">
        <v>109</v>
      </c>
      <c r="L26" s="116"/>
      <c r="M26" s="116"/>
      <c r="N26" s="117"/>
    </row>
    <row r="27" spans="1:14" ht="45" customHeight="1">
      <c r="A27" s="72" t="s">
        <v>42</v>
      </c>
      <c r="B27" s="73">
        <v>10</v>
      </c>
      <c r="C27" s="118" t="s">
        <v>43</v>
      </c>
      <c r="D27" s="119"/>
      <c r="E27" s="119"/>
      <c r="F27" s="119"/>
      <c r="G27" s="119"/>
      <c r="H27" s="119"/>
      <c r="I27" s="119"/>
      <c r="J27" s="120"/>
      <c r="K27" s="115" t="s">
        <v>110</v>
      </c>
      <c r="L27" s="116"/>
      <c r="M27" s="116"/>
      <c r="N27" s="117"/>
    </row>
    <row r="28" spans="1:14" ht="59.25" customHeight="1">
      <c r="A28" s="72" t="s">
        <v>44</v>
      </c>
      <c r="B28" s="73">
        <v>10</v>
      </c>
      <c r="C28" s="112" t="s">
        <v>8</v>
      </c>
      <c r="D28" s="113"/>
      <c r="E28" s="113"/>
      <c r="F28" s="113"/>
      <c r="G28" s="113"/>
      <c r="H28" s="113"/>
      <c r="I28" s="113"/>
      <c r="J28" s="114"/>
      <c r="K28" s="115" t="s">
        <v>111</v>
      </c>
      <c r="L28" s="116"/>
      <c r="M28" s="116"/>
      <c r="N28" s="117"/>
    </row>
    <row r="29" spans="1:14" ht="45" customHeight="1">
      <c r="A29" s="72" t="s">
        <v>48</v>
      </c>
      <c r="B29" s="73">
        <v>11</v>
      </c>
      <c r="C29" s="112" t="s">
        <v>73</v>
      </c>
      <c r="D29" s="113"/>
      <c r="E29" s="113"/>
      <c r="F29" s="113"/>
      <c r="G29" s="113"/>
      <c r="H29" s="113"/>
      <c r="I29" s="113"/>
      <c r="J29" s="114"/>
      <c r="K29" s="115" t="s">
        <v>112</v>
      </c>
      <c r="L29" s="116"/>
      <c r="M29" s="116"/>
      <c r="N29" s="117"/>
    </row>
    <row r="30" spans="1:14" ht="30" customHeight="1">
      <c r="A30" s="72" t="s">
        <v>49</v>
      </c>
      <c r="B30" s="73">
        <v>12</v>
      </c>
      <c r="C30" s="112" t="s">
        <v>113</v>
      </c>
      <c r="D30" s="113"/>
      <c r="E30" s="113"/>
      <c r="F30" s="113"/>
      <c r="G30" s="113"/>
      <c r="H30" s="113"/>
      <c r="I30" s="113"/>
      <c r="J30" s="114"/>
      <c r="K30" s="115" t="s">
        <v>114</v>
      </c>
      <c r="L30" s="116"/>
      <c r="M30" s="116"/>
      <c r="N30" s="117"/>
    </row>
    <row r="31" spans="1:14" ht="30" customHeight="1">
      <c r="A31" s="72" t="s">
        <v>51</v>
      </c>
      <c r="B31" s="73">
        <v>12</v>
      </c>
      <c r="C31" s="112" t="s">
        <v>12</v>
      </c>
      <c r="D31" s="113"/>
      <c r="E31" s="113"/>
      <c r="F31" s="113"/>
      <c r="G31" s="113"/>
      <c r="H31" s="113"/>
      <c r="I31" s="113"/>
      <c r="J31" s="114"/>
      <c r="K31" s="115" t="s">
        <v>115</v>
      </c>
      <c r="L31" s="116"/>
      <c r="M31" s="116"/>
      <c r="N31" s="117"/>
    </row>
    <row r="32" spans="1:14" ht="15" customHeight="1">
      <c r="A32" s="78" t="s">
        <v>52</v>
      </c>
      <c r="B32" s="79"/>
      <c r="C32" s="103" t="s">
        <v>54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</row>
    <row r="33" spans="1:14" ht="30" customHeight="1">
      <c r="A33" s="72" t="s">
        <v>53</v>
      </c>
      <c r="B33" s="73">
        <v>12</v>
      </c>
      <c r="C33" s="112" t="s">
        <v>116</v>
      </c>
      <c r="D33" s="113"/>
      <c r="E33" s="113"/>
      <c r="F33" s="113"/>
      <c r="G33" s="113"/>
      <c r="H33" s="113"/>
      <c r="I33" s="113"/>
      <c r="J33" s="114"/>
      <c r="K33" s="115" t="s">
        <v>117</v>
      </c>
      <c r="L33" s="116"/>
      <c r="M33" s="116"/>
      <c r="N33" s="117"/>
    </row>
    <row r="34" spans="1:14" ht="60" customHeight="1">
      <c r="A34" s="72" t="s">
        <v>55</v>
      </c>
      <c r="B34" s="73">
        <v>12</v>
      </c>
      <c r="C34" s="112" t="s">
        <v>56</v>
      </c>
      <c r="D34" s="113"/>
      <c r="E34" s="113"/>
      <c r="F34" s="113"/>
      <c r="G34" s="113"/>
      <c r="H34" s="113"/>
      <c r="I34" s="113"/>
      <c r="J34" s="114"/>
      <c r="K34" s="115" t="s">
        <v>118</v>
      </c>
      <c r="L34" s="116"/>
      <c r="M34" s="116"/>
      <c r="N34" s="117"/>
    </row>
    <row r="35" spans="1:14" ht="15" customHeight="1">
      <c r="A35" s="78" t="s">
        <v>57</v>
      </c>
      <c r="B35" s="79"/>
      <c r="C35" s="103" t="s">
        <v>58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5"/>
    </row>
    <row r="36" spans="1:14" ht="45" customHeight="1">
      <c r="A36" s="72" t="s">
        <v>59</v>
      </c>
      <c r="B36" s="73">
        <v>13</v>
      </c>
      <c r="C36" s="112" t="s">
        <v>60</v>
      </c>
      <c r="D36" s="113"/>
      <c r="E36" s="113"/>
      <c r="F36" s="113"/>
      <c r="G36" s="113"/>
      <c r="H36" s="113"/>
      <c r="I36" s="113"/>
      <c r="J36" s="114"/>
      <c r="K36" s="115" t="s">
        <v>119</v>
      </c>
      <c r="L36" s="116"/>
      <c r="M36" s="116"/>
      <c r="N36" s="117"/>
    </row>
    <row r="37" spans="1:14" ht="45" customHeight="1">
      <c r="A37" s="72" t="s">
        <v>61</v>
      </c>
      <c r="B37" s="73">
        <v>13</v>
      </c>
      <c r="C37" s="118" t="s">
        <v>62</v>
      </c>
      <c r="D37" s="119"/>
      <c r="E37" s="119"/>
      <c r="F37" s="119"/>
      <c r="G37" s="119"/>
      <c r="H37" s="119"/>
      <c r="I37" s="119"/>
      <c r="J37" s="120"/>
      <c r="K37" s="100" t="s">
        <v>120</v>
      </c>
      <c r="L37" s="101"/>
      <c r="M37" s="101"/>
      <c r="N37" s="102"/>
    </row>
    <row r="38" spans="1:14" ht="15" customHeight="1">
      <c r="A38" s="72" t="s">
        <v>63</v>
      </c>
      <c r="B38" s="73">
        <v>13</v>
      </c>
      <c r="C38" s="118" t="s">
        <v>121</v>
      </c>
      <c r="D38" s="119"/>
      <c r="E38" s="119"/>
      <c r="F38" s="119"/>
      <c r="G38" s="119"/>
      <c r="H38" s="119"/>
      <c r="I38" s="119"/>
      <c r="J38" s="120"/>
      <c r="K38" s="100" t="s">
        <v>122</v>
      </c>
      <c r="L38" s="101"/>
      <c r="M38" s="101"/>
      <c r="N38" s="102"/>
    </row>
    <row r="39" spans="1:14" ht="15" customHeight="1">
      <c r="A39" s="80" t="s">
        <v>81</v>
      </c>
      <c r="B39" s="81">
        <v>13</v>
      </c>
      <c r="C39" s="98" t="s">
        <v>86</v>
      </c>
      <c r="D39" s="99"/>
      <c r="E39" s="99"/>
      <c r="F39" s="99"/>
      <c r="G39" s="99"/>
      <c r="H39" s="99"/>
      <c r="I39" s="99"/>
      <c r="J39" s="99"/>
      <c r="K39" s="100" t="s">
        <v>123</v>
      </c>
      <c r="L39" s="101"/>
      <c r="M39" s="101"/>
      <c r="N39" s="102"/>
    </row>
    <row r="40" spans="1:14" ht="15" customHeight="1">
      <c r="A40" s="78" t="s">
        <v>64</v>
      </c>
      <c r="B40" s="79"/>
      <c r="C40" s="103" t="s">
        <v>65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</row>
    <row r="41" spans="1:14" ht="45" customHeight="1" thickBot="1">
      <c r="A41" s="82" t="s">
        <v>66</v>
      </c>
      <c r="B41" s="83">
        <v>13</v>
      </c>
      <c r="C41" s="106" t="s">
        <v>67</v>
      </c>
      <c r="D41" s="107"/>
      <c r="E41" s="107"/>
      <c r="F41" s="107"/>
      <c r="G41" s="107"/>
      <c r="H41" s="107"/>
      <c r="I41" s="107"/>
      <c r="J41" s="108"/>
      <c r="K41" s="109" t="s">
        <v>124</v>
      </c>
      <c r="L41" s="110"/>
      <c r="M41" s="110"/>
      <c r="N41" s="111"/>
    </row>
    <row r="42" ht="15">
      <c r="K42" s="1"/>
    </row>
    <row r="43" spans="1:2" ht="15.75">
      <c r="A43" s="14"/>
      <c r="B43" s="14"/>
    </row>
    <row r="49" spans="11:14" ht="16.5">
      <c r="K49" s="89"/>
      <c r="L49" s="89"/>
      <c r="M49" s="89"/>
      <c r="N49" s="89"/>
    </row>
    <row r="50" spans="11:14" ht="16.5">
      <c r="K50" s="89"/>
      <c r="L50" s="89"/>
      <c r="M50" s="89"/>
      <c r="N50" s="89"/>
    </row>
  </sheetData>
  <sheetProtection/>
  <mergeCells count="65">
    <mergeCell ref="A2:N2"/>
    <mergeCell ref="A6:C6"/>
    <mergeCell ref="D6:K6"/>
    <mergeCell ref="C8:J8"/>
    <mergeCell ref="K8:N8"/>
    <mergeCell ref="C10:J10"/>
    <mergeCell ref="K10:N10"/>
    <mergeCell ref="C11:J11"/>
    <mergeCell ref="K11:N11"/>
    <mergeCell ref="C12:J12"/>
    <mergeCell ref="K12:N12"/>
    <mergeCell ref="C13:J13"/>
    <mergeCell ref="K13:N13"/>
    <mergeCell ref="C14:J14"/>
    <mergeCell ref="K14:N14"/>
    <mergeCell ref="C15:J15"/>
    <mergeCell ref="K15:N15"/>
    <mergeCell ref="C16:J16"/>
    <mergeCell ref="K16:N16"/>
    <mergeCell ref="C17:N17"/>
    <mergeCell ref="C18:J18"/>
    <mergeCell ref="K18:N18"/>
    <mergeCell ref="C19:J19"/>
    <mergeCell ref="K19:N19"/>
    <mergeCell ref="C20:N20"/>
    <mergeCell ref="C21:J21"/>
    <mergeCell ref="K21:N21"/>
    <mergeCell ref="C22:J22"/>
    <mergeCell ref="K22:N22"/>
    <mergeCell ref="C23:J23"/>
    <mergeCell ref="K23:N23"/>
    <mergeCell ref="C24:N24"/>
    <mergeCell ref="C25:J25"/>
    <mergeCell ref="K25:N25"/>
    <mergeCell ref="C26:J26"/>
    <mergeCell ref="K26:N26"/>
    <mergeCell ref="C27:J27"/>
    <mergeCell ref="K27:N27"/>
    <mergeCell ref="C28:J28"/>
    <mergeCell ref="K28:N28"/>
    <mergeCell ref="C29:J29"/>
    <mergeCell ref="K29:N29"/>
    <mergeCell ref="C30:J30"/>
    <mergeCell ref="K30:N30"/>
    <mergeCell ref="C31:J31"/>
    <mergeCell ref="K31:N31"/>
    <mergeCell ref="C32:N32"/>
    <mergeCell ref="C33:J33"/>
    <mergeCell ref="K33:N33"/>
    <mergeCell ref="C34:J34"/>
    <mergeCell ref="K34:N34"/>
    <mergeCell ref="C35:N35"/>
    <mergeCell ref="C36:J36"/>
    <mergeCell ref="K36:N36"/>
    <mergeCell ref="C37:J37"/>
    <mergeCell ref="K37:N37"/>
    <mergeCell ref="C38:J38"/>
    <mergeCell ref="K38:N38"/>
    <mergeCell ref="K50:N50"/>
    <mergeCell ref="C39:J39"/>
    <mergeCell ref="K39:N39"/>
    <mergeCell ref="C40:N40"/>
    <mergeCell ref="C41:J41"/>
    <mergeCell ref="K41:N41"/>
    <mergeCell ref="K49:N4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Šperlín</dc:creator>
  <cp:keywords/>
  <dc:description/>
  <cp:lastModifiedBy>Roháček Tomáš</cp:lastModifiedBy>
  <cp:lastPrinted>2013-06-03T11:47:38Z</cp:lastPrinted>
  <dcterms:created xsi:type="dcterms:W3CDTF">2009-12-02T12:47:44Z</dcterms:created>
  <dcterms:modified xsi:type="dcterms:W3CDTF">2013-10-11T12:19:45Z</dcterms:modified>
  <cp:category/>
  <cp:version/>
  <cp:contentType/>
  <cp:contentStatus/>
</cp:coreProperties>
</file>