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60" windowWidth="18195" windowHeight="3705" activeTab="0"/>
  </bookViews>
  <sheets>
    <sheet name="výkaz výměr" sheetId="2" r:id="rId1"/>
    <sheet name="List3" sheetId="3" r:id="rId2"/>
  </sheets>
  <definedNames/>
  <calcPr calcId="145621"/>
</workbook>
</file>

<file path=xl/sharedStrings.xml><?xml version="1.0" encoding="utf-8"?>
<sst xmlns="http://schemas.openxmlformats.org/spreadsheetml/2006/main" count="140" uniqueCount="106">
  <si>
    <t>Rozpočet na realizaci doprůzkumu na akci:</t>
  </si>
  <si>
    <t>Druh práce</t>
  </si>
  <si>
    <t>jednotka</t>
  </si>
  <si>
    <t>počet jednotek</t>
  </si>
  <si>
    <t>cena celkem</t>
  </si>
  <si>
    <t>Přípravné a projekční práce</t>
  </si>
  <si>
    <t>rekognoskace lokality</t>
  </si>
  <si>
    <t>hodina</t>
  </si>
  <si>
    <t>zpracování realizačního projektu</t>
  </si>
  <si>
    <t>doprava</t>
  </si>
  <si>
    <t>Vrtné práce</t>
  </si>
  <si>
    <t>komplet</t>
  </si>
  <si>
    <t>m</t>
  </si>
  <si>
    <t>ks</t>
  </si>
  <si>
    <t>přeprava vrtné techniky</t>
  </si>
  <si>
    <t>odstranění vrtného jádra</t>
  </si>
  <si>
    <t>t</t>
  </si>
  <si>
    <t>geodetické zaměření vrtů</t>
  </si>
  <si>
    <t>Vzorkovací práce</t>
  </si>
  <si>
    <t>doprava vzorků</t>
  </si>
  <si>
    <t>záměry hladin podzemních vod ve vrtech</t>
  </si>
  <si>
    <t>Laboratorní práce</t>
  </si>
  <si>
    <t>Geologické a vyhodnocovací práce</t>
  </si>
  <si>
    <t>Sled, řízení a dokumentace prací</t>
  </si>
  <si>
    <t>zpracování primární dokumentace</t>
  </si>
  <si>
    <t>závěrečná zpráva z doprůzkumu</t>
  </si>
  <si>
    <t>vložení dat do databáze SEKM</t>
  </si>
  <si>
    <t>sada</t>
  </si>
  <si>
    <t>reprodukční práce</t>
  </si>
  <si>
    <t>CENA CELKEM bez DPH</t>
  </si>
  <si>
    <t>DPH 21%</t>
  </si>
  <si>
    <t>CENA CELKEM včetně DPH</t>
  </si>
  <si>
    <t>Režimní měření</t>
  </si>
  <si>
    <t>stanovení</t>
  </si>
  <si>
    <t xml:space="preserve">jednotková cena </t>
  </si>
  <si>
    <t>Doprůzkum geoprostředí - MSA Dolní Benešov</t>
  </si>
  <si>
    <t>zhlaví vrtů - v úrovni terénu (pojezdové)</t>
  </si>
  <si>
    <t>odběr vzorků podzemních vod - vrty</t>
  </si>
  <si>
    <t>odběr vzorků podzemních vod - studny</t>
  </si>
  <si>
    <t>ID</t>
  </si>
  <si>
    <t>kód položky</t>
  </si>
  <si>
    <t>A.</t>
  </si>
  <si>
    <t>A.1</t>
  </si>
  <si>
    <t>71320000-7</t>
  </si>
  <si>
    <t>A.2</t>
  </si>
  <si>
    <t>A.3</t>
  </si>
  <si>
    <t>75111000-7</t>
  </si>
  <si>
    <t>A.4</t>
  </si>
  <si>
    <t>60140000-1</t>
  </si>
  <si>
    <t>75100000-7</t>
  </si>
  <si>
    <t>A.6</t>
  </si>
  <si>
    <t>71353200-9</t>
  </si>
  <si>
    <t>B.</t>
  </si>
  <si>
    <t>B.1</t>
  </si>
  <si>
    <t>B.2</t>
  </si>
  <si>
    <t>B.3</t>
  </si>
  <si>
    <t>B.4</t>
  </si>
  <si>
    <t>B.5</t>
  </si>
  <si>
    <t>B.6</t>
  </si>
  <si>
    <t>C.</t>
  </si>
  <si>
    <t>C.1</t>
  </si>
  <si>
    <t>C.2</t>
  </si>
  <si>
    <t>C.3</t>
  </si>
  <si>
    <t>76411000-7</t>
  </si>
  <si>
    <t>D.</t>
  </si>
  <si>
    <t>D.1</t>
  </si>
  <si>
    <t>E.</t>
  </si>
  <si>
    <t>E.1</t>
  </si>
  <si>
    <t>F.</t>
  </si>
  <si>
    <t>F.1</t>
  </si>
  <si>
    <t>F.2</t>
  </si>
  <si>
    <t>F.3</t>
  </si>
  <si>
    <t>F.4</t>
  </si>
  <si>
    <t>76340000-8</t>
  </si>
  <si>
    <t>76400000-7</t>
  </si>
  <si>
    <t>71315300-2</t>
  </si>
  <si>
    <t>90510000-5</t>
  </si>
  <si>
    <t>71351910-5</t>
  </si>
  <si>
    <t>90740000-6</t>
  </si>
  <si>
    <t>90733700-1</t>
  </si>
  <si>
    <t>60100000-9</t>
  </si>
  <si>
    <t>71620000-0</t>
  </si>
  <si>
    <t>79131000-1</t>
  </si>
  <si>
    <t>79560000-7</t>
  </si>
  <si>
    <t>F.5</t>
  </si>
  <si>
    <t>F.6</t>
  </si>
  <si>
    <t>vrtání monitorovacích  vrtů, úplných</t>
  </si>
  <si>
    <t>vytýčení vrtů</t>
  </si>
  <si>
    <t>zajištění vstupů a vytýčení sítí</t>
  </si>
  <si>
    <t>doprava osob na lokalitu</t>
  </si>
  <si>
    <t>C.4</t>
  </si>
  <si>
    <t>odběr vzorků zemin</t>
  </si>
  <si>
    <t>E.2</t>
  </si>
  <si>
    <t>E.3</t>
  </si>
  <si>
    <t>E.4</t>
  </si>
  <si>
    <t>obsah NEL v podzemní vodě</t>
  </si>
  <si>
    <t>obsah C10-C40  v podzemní vodě</t>
  </si>
  <si>
    <t>E.5</t>
  </si>
  <si>
    <t>základní chemický rozbor (ZCHR) v podzemní vodě</t>
  </si>
  <si>
    <t>obsah ClU (včetně vinylchloridu) v sušině</t>
  </si>
  <si>
    <t>obsah NEL v sušině</t>
  </si>
  <si>
    <t>jednání s ČEZ  - práce v ochranném pásmu</t>
  </si>
  <si>
    <t>E.6</t>
  </si>
  <si>
    <t>E.7</t>
  </si>
  <si>
    <t>obsah C10-C40 v sušině</t>
  </si>
  <si>
    <t>obsah ClU (včetně vinylchloridu) ve  vodě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</si>
</sst>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/>
    </border>
    <border>
      <left style="medium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  <xf numFmtId="164" fontId="2" fillId="3" borderId="2" xfId="20" applyNumberFormat="1" applyFont="1" applyFill="1" applyBorder="1" applyProtection="1">
      <protection locked="0"/>
    </xf>
    <xf numFmtId="164" fontId="0" fillId="0" borderId="3" xfId="20" applyNumberFormat="1" applyFont="1" applyBorder="1" applyProtection="1">
      <protection locked="0"/>
    </xf>
    <xf numFmtId="164" fontId="0" fillId="0" borderId="4" xfId="20" applyNumberFormat="1" applyFont="1" applyBorder="1" applyProtection="1">
      <protection locked="0"/>
    </xf>
    <xf numFmtId="164" fontId="0" fillId="0" borderId="5" xfId="20" applyNumberFormat="1" applyFont="1" applyBorder="1" applyProtection="1">
      <protection locked="0"/>
    </xf>
    <xf numFmtId="164" fontId="0" fillId="0" borderId="6" xfId="20" applyNumberFormat="1" applyFont="1" applyBorder="1" applyProtection="1">
      <protection locked="0"/>
    </xf>
    <xf numFmtId="164" fontId="0" fillId="0" borderId="7" xfId="20" applyNumberFormat="1" applyFont="1" applyBorder="1" applyProtection="1">
      <protection locked="0"/>
    </xf>
    <xf numFmtId="164" fontId="0" fillId="0" borderId="8" xfId="20" applyNumberFormat="1" applyFont="1" applyBorder="1" applyProtection="1">
      <protection locked="0"/>
    </xf>
    <xf numFmtId="49" fontId="0" fillId="0" borderId="0" xfId="0" applyNumberFormat="1" applyProtection="1">
      <protection locked="0"/>
    </xf>
    <xf numFmtId="164" fontId="0" fillId="0" borderId="9" xfId="20" applyNumberFormat="1" applyFont="1" applyBorder="1" applyProtection="1">
      <protection locked="0"/>
    </xf>
    <xf numFmtId="164" fontId="2" fillId="3" borderId="1" xfId="20" applyNumberFormat="1" applyFont="1" applyFill="1" applyBorder="1" applyProtection="1">
      <protection locked="0"/>
    </xf>
    <xf numFmtId="164" fontId="0" fillId="0" borderId="1" xfId="20" applyNumberFormat="1" applyFont="1" applyBorder="1" applyProtection="1">
      <protection locked="0"/>
    </xf>
    <xf numFmtId="164" fontId="0" fillId="0" borderId="3" xfId="20" applyNumberFormat="1" applyFont="1" applyFill="1" applyBorder="1" applyProtection="1">
      <protection locked="0"/>
    </xf>
    <xf numFmtId="164" fontId="0" fillId="0" borderId="10" xfId="20" applyNumberFormat="1" applyFont="1" applyFill="1" applyBorder="1" applyProtection="1">
      <protection locked="0"/>
    </xf>
    <xf numFmtId="164" fontId="0" fillId="0" borderId="11" xfId="20" applyNumberFormat="1" applyFont="1" applyBorder="1" applyProtection="1">
      <protection locked="0"/>
    </xf>
    <xf numFmtId="164" fontId="0" fillId="0" borderId="0" xfId="20" applyNumberFormat="1" applyFont="1" applyProtection="1">
      <protection locked="0"/>
    </xf>
    <xf numFmtId="0" fontId="4" fillId="2" borderId="12" xfId="0" applyFont="1" applyFill="1" applyBorder="1" applyProtection="1">
      <protection locked="0"/>
    </xf>
    <xf numFmtId="44" fontId="4" fillId="2" borderId="13" xfId="20" applyNumberFormat="1" applyFont="1" applyFill="1" applyBorder="1" applyProtection="1">
      <protection locked="0"/>
    </xf>
    <xf numFmtId="0" fontId="0" fillId="0" borderId="12" xfId="0" applyBorder="1" applyProtection="1">
      <protection locked="0"/>
    </xf>
    <xf numFmtId="44" fontId="0" fillId="0" borderId="13" xfId="20" applyNumberFormat="1" applyFont="1" applyBorder="1" applyProtection="1">
      <protection locked="0"/>
    </xf>
    <xf numFmtId="0" fontId="4" fillId="4" borderId="12" xfId="0" applyFont="1" applyFill="1" applyBorder="1" applyProtection="1">
      <protection locked="0"/>
    </xf>
    <xf numFmtId="44" fontId="4" fillId="4" borderId="13" xfId="20" applyNumberFormat="1" applyFont="1" applyFill="1" applyBorder="1" applyProtection="1">
      <protection locked="0"/>
    </xf>
    <xf numFmtId="0" fontId="3" fillId="0" borderId="0" xfId="0" applyFont="1" applyProtection="1">
      <protection/>
    </xf>
    <xf numFmtId="0" fontId="0" fillId="0" borderId="0" xfId="0" applyProtection="1">
      <protection/>
    </xf>
    <xf numFmtId="0" fontId="0" fillId="2" borderId="14" xfId="0" applyFill="1" applyBorder="1" applyProtection="1">
      <protection/>
    </xf>
    <xf numFmtId="0" fontId="0" fillId="2" borderId="2" xfId="0" applyFill="1" applyBorder="1" applyProtection="1">
      <protection/>
    </xf>
    <xf numFmtId="0" fontId="2" fillId="2" borderId="15" xfId="0" applyFont="1" applyFill="1" applyBorder="1" applyProtection="1">
      <protection/>
    </xf>
    <xf numFmtId="0" fontId="2" fillId="2" borderId="1" xfId="0" applyFont="1" applyFill="1" applyBorder="1" applyProtection="1">
      <protection/>
    </xf>
    <xf numFmtId="0" fontId="2" fillId="0" borderId="14" xfId="0" applyFont="1" applyBorder="1" applyProtection="1">
      <protection/>
    </xf>
    <xf numFmtId="0" fontId="0" fillId="0" borderId="2" xfId="0" applyBorder="1" applyProtection="1">
      <protection/>
    </xf>
    <xf numFmtId="0" fontId="2" fillId="3" borderId="15" xfId="0" applyFont="1" applyFill="1" applyBorder="1" applyProtection="1">
      <protection/>
    </xf>
    <xf numFmtId="0" fontId="2" fillId="3" borderId="1" xfId="0" applyFont="1" applyFill="1" applyBorder="1" applyProtection="1">
      <protection/>
    </xf>
    <xf numFmtId="0" fontId="0" fillId="0" borderId="16" xfId="0" applyBorder="1" applyProtection="1">
      <protection/>
    </xf>
    <xf numFmtId="49" fontId="0" fillId="0" borderId="17" xfId="0" applyNumberFormat="1" applyBorder="1" applyProtection="1">
      <protection/>
    </xf>
    <xf numFmtId="0" fontId="0" fillId="0" borderId="18" xfId="0" applyBorder="1" applyProtection="1">
      <protection/>
    </xf>
    <xf numFmtId="0" fontId="0" fillId="0" borderId="3" xfId="0" applyBorder="1" applyProtection="1">
      <protection/>
    </xf>
    <xf numFmtId="0" fontId="0" fillId="0" borderId="3" xfId="0" applyBorder="1" applyAlignment="1" applyProtection="1">
      <alignment horizontal="center"/>
      <protection/>
    </xf>
    <xf numFmtId="0" fontId="0" fillId="0" borderId="19" xfId="0" applyBorder="1" applyProtection="1">
      <protection/>
    </xf>
    <xf numFmtId="0" fontId="0" fillId="0" borderId="6" xfId="0" applyBorder="1" applyProtection="1">
      <protection/>
    </xf>
    <xf numFmtId="0" fontId="0" fillId="0" borderId="20" xfId="0" applyBorder="1" applyProtection="1">
      <protection/>
    </xf>
    <xf numFmtId="0" fontId="0" fillId="0" borderId="5" xfId="0" applyBorder="1" applyProtection="1">
      <protection/>
    </xf>
    <xf numFmtId="0" fontId="0" fillId="0" borderId="5" xfId="0" applyBorder="1" applyAlignment="1" applyProtection="1">
      <alignment horizontal="center"/>
      <protection/>
    </xf>
    <xf numFmtId="0" fontId="0" fillId="0" borderId="21" xfId="0" applyBorder="1" applyProtection="1">
      <protection/>
    </xf>
    <xf numFmtId="0" fontId="0" fillId="0" borderId="22" xfId="0" applyBorder="1" applyProtection="1">
      <protection/>
    </xf>
    <xf numFmtId="0" fontId="0" fillId="0" borderId="23" xfId="0" applyBorder="1" applyProtection="1">
      <protection/>
    </xf>
    <xf numFmtId="0" fontId="0" fillId="0" borderId="8" xfId="0" applyBorder="1" applyProtection="1">
      <protection/>
    </xf>
    <xf numFmtId="0" fontId="0" fillId="0" borderId="8" xfId="0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0" fillId="0" borderId="4" xfId="0" applyBorder="1" applyProtection="1">
      <protection/>
    </xf>
    <xf numFmtId="0" fontId="0" fillId="0" borderId="21" xfId="0" applyFont="1" applyBorder="1" applyProtection="1">
      <protection/>
    </xf>
    <xf numFmtId="0" fontId="0" fillId="0" borderId="24" xfId="0" applyBorder="1" applyProtection="1">
      <protection/>
    </xf>
    <xf numFmtId="0" fontId="0" fillId="0" borderId="25" xfId="0" applyBorder="1" applyProtection="1">
      <protection/>
    </xf>
    <xf numFmtId="0" fontId="0" fillId="0" borderId="9" xfId="0" applyBorder="1" applyProtection="1">
      <protection/>
    </xf>
    <xf numFmtId="0" fontId="0" fillId="0" borderId="9" xfId="0" applyBorder="1" applyAlignment="1" applyProtection="1">
      <alignment horizontal="center"/>
      <protection/>
    </xf>
    <xf numFmtId="0" fontId="0" fillId="0" borderId="14" xfId="0" applyBorder="1" applyProtection="1">
      <protection/>
    </xf>
    <xf numFmtId="0" fontId="0" fillId="0" borderId="15" xfId="0" applyBorder="1" applyProtection="1">
      <protection/>
    </xf>
    <xf numFmtId="0" fontId="0" fillId="0" borderId="1" xfId="0" applyBorder="1" applyProtection="1">
      <protection/>
    </xf>
    <xf numFmtId="0" fontId="0" fillId="0" borderId="1" xfId="0" applyBorder="1" applyAlignment="1" applyProtection="1">
      <alignment horizontal="center"/>
      <protection/>
    </xf>
    <xf numFmtId="0" fontId="0" fillId="0" borderId="16" xfId="0" applyFont="1" applyBorder="1" applyProtection="1">
      <protection/>
    </xf>
    <xf numFmtId="0" fontId="0" fillId="0" borderId="3" xfId="0" applyFont="1" applyFill="1" applyBorder="1" applyProtection="1">
      <protection/>
    </xf>
    <xf numFmtId="0" fontId="0" fillId="0" borderId="3" xfId="0" applyFont="1" applyFill="1" applyBorder="1" applyAlignment="1" applyProtection="1">
      <alignment horizontal="center"/>
      <protection/>
    </xf>
    <xf numFmtId="0" fontId="0" fillId="0" borderId="19" xfId="0" applyFont="1" applyBorder="1" applyProtection="1">
      <protection/>
    </xf>
    <xf numFmtId="0" fontId="0" fillId="0" borderId="10" xfId="0" applyFont="1" applyFill="1" applyBorder="1" applyProtection="1"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24" xfId="0" applyFont="1" applyBorder="1" applyProtection="1">
      <protection/>
    </xf>
    <xf numFmtId="49" fontId="0" fillId="0" borderId="26" xfId="0" applyNumberFormat="1" applyBorder="1" applyProtection="1">
      <protection/>
    </xf>
    <xf numFmtId="0" fontId="4" fillId="2" borderId="27" xfId="0" applyFont="1" applyFill="1" applyBorder="1" applyProtection="1">
      <protection/>
    </xf>
    <xf numFmtId="0" fontId="0" fillId="2" borderId="12" xfId="0" applyFill="1" applyBorder="1" applyProtection="1">
      <protection/>
    </xf>
    <xf numFmtId="0" fontId="0" fillId="2" borderId="13" xfId="0" applyFill="1" applyBorder="1" applyProtection="1">
      <protection/>
    </xf>
    <xf numFmtId="0" fontId="4" fillId="2" borderId="12" xfId="0" applyFont="1" applyFill="1" applyBorder="1" applyProtection="1">
      <protection/>
    </xf>
    <xf numFmtId="0" fontId="0" fillId="0" borderId="27" xfId="0" applyBorder="1" applyProtection="1">
      <protection/>
    </xf>
    <xf numFmtId="0" fontId="0" fillId="0" borderId="12" xfId="0" applyBorder="1" applyProtection="1">
      <protection/>
    </xf>
    <xf numFmtId="0" fontId="0" fillId="0" borderId="13" xfId="0" applyBorder="1" applyProtection="1">
      <protection/>
    </xf>
    <xf numFmtId="0" fontId="4" fillId="4" borderId="27" xfId="0" applyFont="1" applyFill="1" applyBorder="1" applyProtection="1">
      <protection/>
    </xf>
    <xf numFmtId="0" fontId="0" fillId="4" borderId="12" xfId="0" applyFill="1" applyBorder="1" applyProtection="1">
      <protection/>
    </xf>
    <xf numFmtId="0" fontId="0" fillId="4" borderId="13" xfId="0" applyFill="1" applyBorder="1" applyProtection="1">
      <protection/>
    </xf>
    <xf numFmtId="0" fontId="4" fillId="4" borderId="12" xfId="0" applyFont="1" applyFill="1" applyBorder="1" applyProtection="1"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 topLeftCell="A1">
      <selection activeCell="J6" sqref="J6"/>
    </sheetView>
  </sheetViews>
  <sheetFormatPr defaultColWidth="9.140625" defaultRowHeight="15"/>
  <cols>
    <col min="1" max="1" width="6.7109375" style="27" customWidth="1"/>
    <col min="2" max="2" width="14.7109375" style="27" customWidth="1"/>
    <col min="3" max="3" width="46.140625" style="27" customWidth="1"/>
    <col min="4" max="4" width="10.57421875" style="27" customWidth="1"/>
    <col min="5" max="5" width="14.421875" style="27" customWidth="1"/>
    <col min="6" max="6" width="15.8515625" style="1" customWidth="1"/>
    <col min="7" max="7" width="17.421875" style="1" customWidth="1"/>
    <col min="8" max="16384" width="9.140625" style="1" customWidth="1"/>
  </cols>
  <sheetData>
    <row r="1" ht="18.75">
      <c r="A1" s="26" t="s">
        <v>0</v>
      </c>
    </row>
    <row r="2" ht="18.75">
      <c r="A2" s="26" t="s">
        <v>35</v>
      </c>
    </row>
    <row r="3" ht="15.75" thickBot="1"/>
    <row r="4" spans="1:7" ht="15.75" thickBot="1">
      <c r="A4" s="28" t="s">
        <v>39</v>
      </c>
      <c r="B4" s="29" t="s">
        <v>40</v>
      </c>
      <c r="C4" s="30" t="s">
        <v>1</v>
      </c>
      <c r="D4" s="31" t="s">
        <v>2</v>
      </c>
      <c r="E4" s="31" t="s">
        <v>3</v>
      </c>
      <c r="F4" s="2" t="s">
        <v>34</v>
      </c>
      <c r="G4" s="3" t="s">
        <v>4</v>
      </c>
    </row>
    <row r="5" spans="1:7" ht="15.75" thickBot="1">
      <c r="A5" s="32" t="s">
        <v>41</v>
      </c>
      <c r="B5" s="33"/>
      <c r="C5" s="34" t="s">
        <v>5</v>
      </c>
      <c r="D5" s="35"/>
      <c r="E5" s="35"/>
      <c r="F5" s="4"/>
      <c r="G5" s="5">
        <f>SUM(G6:G10)</f>
        <v>0</v>
      </c>
    </row>
    <row r="6" spans="1:7" ht="15">
      <c r="A6" s="36" t="s">
        <v>42</v>
      </c>
      <c r="B6" s="37" t="s">
        <v>77</v>
      </c>
      <c r="C6" s="38" t="s">
        <v>6</v>
      </c>
      <c r="D6" s="39" t="s">
        <v>7</v>
      </c>
      <c r="E6" s="40">
        <v>3</v>
      </c>
      <c r="F6" s="6">
        <v>0</v>
      </c>
      <c r="G6" s="7">
        <f aca="true" t="shared" si="0" ref="G6:G10">E6*F6</f>
        <v>0</v>
      </c>
    </row>
    <row r="7" spans="1:7" ht="15">
      <c r="A7" s="41" t="s">
        <v>44</v>
      </c>
      <c r="B7" s="42" t="s">
        <v>43</v>
      </c>
      <c r="C7" s="43" t="s">
        <v>8</v>
      </c>
      <c r="D7" s="44" t="s">
        <v>11</v>
      </c>
      <c r="E7" s="45">
        <v>1</v>
      </c>
      <c r="F7" s="8">
        <v>0</v>
      </c>
      <c r="G7" s="9">
        <f t="shared" si="0"/>
        <v>0</v>
      </c>
    </row>
    <row r="8" spans="1:7" ht="15">
      <c r="A8" s="41" t="s">
        <v>45</v>
      </c>
      <c r="B8" s="42" t="s">
        <v>51</v>
      </c>
      <c r="C8" s="43" t="s">
        <v>88</v>
      </c>
      <c r="D8" s="44" t="s">
        <v>7</v>
      </c>
      <c r="E8" s="45">
        <v>10</v>
      </c>
      <c r="F8" s="8">
        <v>0</v>
      </c>
      <c r="G8" s="9">
        <f t="shared" si="0"/>
        <v>0</v>
      </c>
    </row>
    <row r="9" spans="1:7" ht="15">
      <c r="A9" s="41" t="s">
        <v>47</v>
      </c>
      <c r="B9" s="42" t="s">
        <v>46</v>
      </c>
      <c r="C9" s="43" t="s">
        <v>101</v>
      </c>
      <c r="D9" s="44" t="s">
        <v>7</v>
      </c>
      <c r="E9" s="45">
        <v>8</v>
      </c>
      <c r="F9" s="8">
        <v>0</v>
      </c>
      <c r="G9" s="10">
        <f t="shared" si="0"/>
        <v>0</v>
      </c>
    </row>
    <row r="10" spans="1:7" ht="15.75" thickBot="1">
      <c r="A10" s="46" t="s">
        <v>50</v>
      </c>
      <c r="B10" s="47" t="s">
        <v>48</v>
      </c>
      <c r="C10" s="48" t="s">
        <v>9</v>
      </c>
      <c r="D10" s="49" t="s">
        <v>11</v>
      </c>
      <c r="E10" s="50">
        <v>1</v>
      </c>
      <c r="F10" s="11">
        <v>0</v>
      </c>
      <c r="G10" s="10">
        <f t="shared" si="0"/>
        <v>0</v>
      </c>
    </row>
    <row r="11" spans="1:7" ht="15.75" thickBot="1">
      <c r="A11" s="32" t="s">
        <v>52</v>
      </c>
      <c r="B11" s="33"/>
      <c r="C11" s="34" t="s">
        <v>10</v>
      </c>
      <c r="D11" s="35"/>
      <c r="E11" s="51"/>
      <c r="F11" s="4"/>
      <c r="G11" s="5">
        <f>SUM(G12:G17)</f>
        <v>0</v>
      </c>
    </row>
    <row r="12" spans="1:7" ht="15">
      <c r="A12" s="36" t="s">
        <v>53</v>
      </c>
      <c r="B12" s="52" t="s">
        <v>51</v>
      </c>
      <c r="C12" s="38" t="s">
        <v>87</v>
      </c>
      <c r="D12" s="39" t="s">
        <v>13</v>
      </c>
      <c r="E12" s="40">
        <v>6</v>
      </c>
      <c r="F12" s="6">
        <v>0</v>
      </c>
      <c r="G12" s="7">
        <f aca="true" t="shared" si="1" ref="G12:G17">E12*F12</f>
        <v>0</v>
      </c>
    </row>
    <row r="13" spans="1:7" ht="15">
      <c r="A13" s="41" t="s">
        <v>54</v>
      </c>
      <c r="B13" s="42" t="s">
        <v>73</v>
      </c>
      <c r="C13" s="43" t="s">
        <v>86</v>
      </c>
      <c r="D13" s="44" t="s">
        <v>12</v>
      </c>
      <c r="E13" s="45">
        <v>54</v>
      </c>
      <c r="F13" s="8">
        <v>0</v>
      </c>
      <c r="G13" s="9">
        <f t="shared" si="1"/>
        <v>0</v>
      </c>
    </row>
    <row r="14" spans="1:7" ht="15">
      <c r="A14" s="41" t="s">
        <v>55</v>
      </c>
      <c r="B14" s="42" t="s">
        <v>63</v>
      </c>
      <c r="C14" s="43" t="s">
        <v>36</v>
      </c>
      <c r="D14" s="44" t="s">
        <v>13</v>
      </c>
      <c r="E14" s="45">
        <v>6</v>
      </c>
      <c r="F14" s="8">
        <v>0</v>
      </c>
      <c r="G14" s="9">
        <f t="shared" si="1"/>
        <v>0</v>
      </c>
    </row>
    <row r="15" spans="1:7" ht="15">
      <c r="A15" s="41" t="s">
        <v>56</v>
      </c>
      <c r="B15" s="42" t="s">
        <v>74</v>
      </c>
      <c r="C15" s="43" t="s">
        <v>14</v>
      </c>
      <c r="D15" s="44" t="s">
        <v>11</v>
      </c>
      <c r="E15" s="45">
        <v>1</v>
      </c>
      <c r="F15" s="8">
        <v>0</v>
      </c>
      <c r="G15" s="9">
        <f t="shared" si="1"/>
        <v>0</v>
      </c>
    </row>
    <row r="16" spans="1:7" ht="15">
      <c r="A16" s="41" t="s">
        <v>57</v>
      </c>
      <c r="B16" s="42" t="s">
        <v>76</v>
      </c>
      <c r="C16" s="43" t="s">
        <v>15</v>
      </c>
      <c r="D16" s="44" t="s">
        <v>16</v>
      </c>
      <c r="E16" s="45">
        <v>1.9</v>
      </c>
      <c r="F16" s="8">
        <v>0</v>
      </c>
      <c r="G16" s="10">
        <f t="shared" si="1"/>
        <v>0</v>
      </c>
    </row>
    <row r="17" spans="1:7" ht="15.75" thickBot="1">
      <c r="A17" s="53" t="s">
        <v>58</v>
      </c>
      <c r="B17" s="47" t="s">
        <v>75</v>
      </c>
      <c r="C17" s="48" t="s">
        <v>17</v>
      </c>
      <c r="D17" s="49" t="s">
        <v>13</v>
      </c>
      <c r="E17" s="50">
        <v>6</v>
      </c>
      <c r="F17" s="11">
        <v>0</v>
      </c>
      <c r="G17" s="10">
        <f t="shared" si="1"/>
        <v>0</v>
      </c>
    </row>
    <row r="18" spans="1:10" ht="15.75" thickBot="1">
      <c r="A18" s="32" t="s">
        <v>59</v>
      </c>
      <c r="B18" s="33"/>
      <c r="C18" s="34" t="s">
        <v>18</v>
      </c>
      <c r="D18" s="35"/>
      <c r="E18" s="51"/>
      <c r="F18" s="4"/>
      <c r="G18" s="5">
        <f>SUM(G19:G22)</f>
        <v>0</v>
      </c>
      <c r="J18" s="12"/>
    </row>
    <row r="19" spans="1:7" ht="15">
      <c r="A19" s="36" t="s">
        <v>60</v>
      </c>
      <c r="B19" s="52" t="s">
        <v>78</v>
      </c>
      <c r="C19" s="38" t="s">
        <v>37</v>
      </c>
      <c r="D19" s="39" t="s">
        <v>13</v>
      </c>
      <c r="E19" s="40">
        <v>10</v>
      </c>
      <c r="F19" s="6">
        <v>0</v>
      </c>
      <c r="G19" s="7">
        <f>E19*F19</f>
        <v>0</v>
      </c>
    </row>
    <row r="20" spans="1:7" ht="15">
      <c r="A20" s="54" t="s">
        <v>61</v>
      </c>
      <c r="B20" s="42" t="s">
        <v>78</v>
      </c>
      <c r="C20" s="55" t="s">
        <v>38</v>
      </c>
      <c r="D20" s="44" t="s">
        <v>13</v>
      </c>
      <c r="E20" s="45">
        <v>6</v>
      </c>
      <c r="F20" s="8">
        <v>0</v>
      </c>
      <c r="G20" s="10">
        <f>E20*F20</f>
        <v>0</v>
      </c>
    </row>
    <row r="21" spans="1:7" ht="15">
      <c r="A21" s="41" t="s">
        <v>62</v>
      </c>
      <c r="B21" s="42" t="s">
        <v>78</v>
      </c>
      <c r="C21" s="55" t="s">
        <v>91</v>
      </c>
      <c r="D21" s="56" t="s">
        <v>13</v>
      </c>
      <c r="E21" s="57">
        <v>6</v>
      </c>
      <c r="F21" s="13">
        <v>0</v>
      </c>
      <c r="G21" s="10">
        <f>E21*F21</f>
        <v>0</v>
      </c>
    </row>
    <row r="22" spans="1:7" ht="15.75" thickBot="1">
      <c r="A22" s="46" t="s">
        <v>90</v>
      </c>
      <c r="B22" s="47" t="s">
        <v>80</v>
      </c>
      <c r="C22" s="48" t="s">
        <v>19</v>
      </c>
      <c r="D22" s="49" t="s">
        <v>11</v>
      </c>
      <c r="E22" s="50">
        <v>1</v>
      </c>
      <c r="F22" s="11">
        <v>0</v>
      </c>
      <c r="G22" s="10">
        <f>E22*F22</f>
        <v>0</v>
      </c>
    </row>
    <row r="23" spans="1:7" ht="15.75" thickBot="1">
      <c r="A23" s="32" t="s">
        <v>64</v>
      </c>
      <c r="B23" s="33"/>
      <c r="C23" s="34" t="s">
        <v>32</v>
      </c>
      <c r="D23" s="35"/>
      <c r="E23" s="51"/>
      <c r="F23" s="14"/>
      <c r="G23" s="5">
        <f>G24</f>
        <v>0</v>
      </c>
    </row>
    <row r="24" spans="1:7" ht="15.75" thickBot="1">
      <c r="A24" s="58" t="s">
        <v>65</v>
      </c>
      <c r="B24" s="33" t="s">
        <v>79</v>
      </c>
      <c r="C24" s="59" t="s">
        <v>20</v>
      </c>
      <c r="D24" s="60" t="s">
        <v>13</v>
      </c>
      <c r="E24" s="61">
        <v>10</v>
      </c>
      <c r="F24" s="15">
        <v>0</v>
      </c>
      <c r="G24" s="7">
        <f>E24*F24</f>
        <v>0</v>
      </c>
    </row>
    <row r="25" spans="1:7" ht="15.75" thickBot="1">
      <c r="A25" s="32" t="s">
        <v>66</v>
      </c>
      <c r="B25" s="33"/>
      <c r="C25" s="34" t="s">
        <v>21</v>
      </c>
      <c r="D25" s="35"/>
      <c r="E25" s="51"/>
      <c r="F25" s="14"/>
      <c r="G25" s="5">
        <f>G26+G27+G28+G29+G30+G31+G32</f>
        <v>0</v>
      </c>
    </row>
    <row r="26" spans="1:7" ht="15">
      <c r="A26" s="62" t="s">
        <v>67</v>
      </c>
      <c r="B26" s="52" t="s">
        <v>81</v>
      </c>
      <c r="C26" s="55" t="s">
        <v>105</v>
      </c>
      <c r="D26" s="63" t="s">
        <v>33</v>
      </c>
      <c r="E26" s="64">
        <v>16</v>
      </c>
      <c r="F26" s="16">
        <v>0</v>
      </c>
      <c r="G26" s="9">
        <f aca="true" t="shared" si="2" ref="G26:G32">E26*F26</f>
        <v>0</v>
      </c>
    </row>
    <row r="27" spans="1:7" ht="15">
      <c r="A27" s="65" t="s">
        <v>92</v>
      </c>
      <c r="B27" s="42" t="s">
        <v>81</v>
      </c>
      <c r="C27" s="55" t="s">
        <v>95</v>
      </c>
      <c r="D27" s="66" t="s">
        <v>33</v>
      </c>
      <c r="E27" s="67">
        <v>10</v>
      </c>
      <c r="F27" s="17">
        <v>0</v>
      </c>
      <c r="G27" s="9">
        <f t="shared" si="2"/>
        <v>0</v>
      </c>
    </row>
    <row r="28" spans="1:7" ht="15">
      <c r="A28" s="68" t="s">
        <v>93</v>
      </c>
      <c r="B28" s="42" t="s">
        <v>81</v>
      </c>
      <c r="C28" s="55" t="s">
        <v>96</v>
      </c>
      <c r="D28" s="66" t="s">
        <v>33</v>
      </c>
      <c r="E28" s="67">
        <v>10</v>
      </c>
      <c r="F28" s="17">
        <v>0</v>
      </c>
      <c r="G28" s="9">
        <f t="shared" si="2"/>
        <v>0</v>
      </c>
    </row>
    <row r="29" spans="1:7" ht="15">
      <c r="A29" s="65" t="s">
        <v>94</v>
      </c>
      <c r="B29" s="42" t="s">
        <v>81</v>
      </c>
      <c r="C29" s="55" t="s">
        <v>98</v>
      </c>
      <c r="D29" s="66" t="s">
        <v>33</v>
      </c>
      <c r="E29" s="67">
        <v>1</v>
      </c>
      <c r="F29" s="17">
        <v>0</v>
      </c>
      <c r="G29" s="9">
        <f t="shared" si="2"/>
        <v>0</v>
      </c>
    </row>
    <row r="30" spans="1:7" ht="15">
      <c r="A30" s="65" t="s">
        <v>97</v>
      </c>
      <c r="B30" s="42" t="s">
        <v>81</v>
      </c>
      <c r="C30" s="55" t="s">
        <v>99</v>
      </c>
      <c r="D30" s="66" t="s">
        <v>33</v>
      </c>
      <c r="E30" s="67">
        <v>6</v>
      </c>
      <c r="F30" s="17">
        <v>0</v>
      </c>
      <c r="G30" s="10">
        <f t="shared" si="2"/>
        <v>0</v>
      </c>
    </row>
    <row r="31" spans="1:7" ht="15">
      <c r="A31" s="65" t="s">
        <v>102</v>
      </c>
      <c r="B31" s="42" t="s">
        <v>81</v>
      </c>
      <c r="C31" s="55" t="s">
        <v>100</v>
      </c>
      <c r="D31" s="66" t="s">
        <v>33</v>
      </c>
      <c r="E31" s="67">
        <v>6</v>
      </c>
      <c r="F31" s="17">
        <v>0</v>
      </c>
      <c r="G31" s="10">
        <f t="shared" si="2"/>
        <v>0</v>
      </c>
    </row>
    <row r="32" spans="1:7" ht="15.75" thickBot="1">
      <c r="A32" s="65" t="s">
        <v>103</v>
      </c>
      <c r="B32" s="42" t="s">
        <v>81</v>
      </c>
      <c r="C32" s="55" t="s">
        <v>104</v>
      </c>
      <c r="D32" s="66" t="s">
        <v>33</v>
      </c>
      <c r="E32" s="67">
        <v>6</v>
      </c>
      <c r="F32" s="17">
        <v>0</v>
      </c>
      <c r="G32" s="10">
        <f t="shared" si="2"/>
        <v>0</v>
      </c>
    </row>
    <row r="33" spans="1:7" ht="15.75" thickBot="1">
      <c r="A33" s="32" t="s">
        <v>68</v>
      </c>
      <c r="B33" s="33"/>
      <c r="C33" s="34" t="s">
        <v>22</v>
      </c>
      <c r="D33" s="35"/>
      <c r="E33" s="51"/>
      <c r="F33" s="14"/>
      <c r="G33" s="5">
        <f>SUM(G34:G39)</f>
        <v>0</v>
      </c>
    </row>
    <row r="34" spans="1:7" ht="15">
      <c r="A34" s="36" t="s">
        <v>69</v>
      </c>
      <c r="B34" s="52" t="s">
        <v>77</v>
      </c>
      <c r="C34" s="38" t="s">
        <v>23</v>
      </c>
      <c r="D34" s="39" t="s">
        <v>7</v>
      </c>
      <c r="E34" s="40">
        <v>32</v>
      </c>
      <c r="F34" s="6">
        <v>0</v>
      </c>
      <c r="G34" s="7">
        <f aca="true" t="shared" si="3" ref="G34:G39">E34*F34</f>
        <v>0</v>
      </c>
    </row>
    <row r="35" spans="1:7" ht="15">
      <c r="A35" s="41" t="s">
        <v>70</v>
      </c>
      <c r="B35" s="69" t="s">
        <v>77</v>
      </c>
      <c r="C35" s="43" t="s">
        <v>24</v>
      </c>
      <c r="D35" s="44" t="s">
        <v>7</v>
      </c>
      <c r="E35" s="45">
        <v>12</v>
      </c>
      <c r="F35" s="8">
        <v>0</v>
      </c>
      <c r="G35" s="9">
        <f t="shared" si="3"/>
        <v>0</v>
      </c>
    </row>
    <row r="36" spans="1:7" ht="15">
      <c r="A36" s="41" t="s">
        <v>71</v>
      </c>
      <c r="B36" s="42" t="s">
        <v>82</v>
      </c>
      <c r="C36" s="43" t="s">
        <v>25</v>
      </c>
      <c r="D36" s="44" t="s">
        <v>11</v>
      </c>
      <c r="E36" s="45">
        <v>1</v>
      </c>
      <c r="F36" s="8">
        <v>0</v>
      </c>
      <c r="G36" s="9">
        <f t="shared" si="3"/>
        <v>0</v>
      </c>
    </row>
    <row r="37" spans="1:7" ht="15">
      <c r="A37" s="41" t="s">
        <v>72</v>
      </c>
      <c r="B37" s="42" t="s">
        <v>83</v>
      </c>
      <c r="C37" s="43" t="s">
        <v>26</v>
      </c>
      <c r="D37" s="44" t="s">
        <v>27</v>
      </c>
      <c r="E37" s="45">
        <v>1</v>
      </c>
      <c r="F37" s="8">
        <v>0</v>
      </c>
      <c r="G37" s="9">
        <f t="shared" si="3"/>
        <v>0</v>
      </c>
    </row>
    <row r="38" spans="1:7" ht="15">
      <c r="A38" s="41" t="s">
        <v>84</v>
      </c>
      <c r="B38" s="69" t="s">
        <v>49</v>
      </c>
      <c r="C38" s="43" t="s">
        <v>28</v>
      </c>
      <c r="D38" s="44" t="s">
        <v>11</v>
      </c>
      <c r="E38" s="45">
        <v>1</v>
      </c>
      <c r="F38" s="8">
        <v>0</v>
      </c>
      <c r="G38" s="9">
        <f t="shared" si="3"/>
        <v>0</v>
      </c>
    </row>
    <row r="39" spans="1:7" ht="15.75" thickBot="1">
      <c r="A39" s="46" t="s">
        <v>85</v>
      </c>
      <c r="B39" s="47" t="s">
        <v>48</v>
      </c>
      <c r="C39" s="48" t="s">
        <v>89</v>
      </c>
      <c r="D39" s="49" t="s">
        <v>11</v>
      </c>
      <c r="E39" s="50">
        <v>1</v>
      </c>
      <c r="F39" s="11">
        <v>0</v>
      </c>
      <c r="G39" s="18">
        <f t="shared" si="3"/>
        <v>0</v>
      </c>
    </row>
    <row r="40" ht="15.75" thickBot="1">
      <c r="G40" s="19"/>
    </row>
    <row r="41" spans="1:7" ht="16.5" thickBot="1">
      <c r="A41" s="70" t="s">
        <v>29</v>
      </c>
      <c r="B41" s="71"/>
      <c r="C41" s="72"/>
      <c r="D41" s="73"/>
      <c r="E41" s="73"/>
      <c r="F41" s="20"/>
      <c r="G41" s="21">
        <f>G33+G25+G23+G18+G11+G5</f>
        <v>0</v>
      </c>
    </row>
    <row r="42" spans="1:7" ht="15.75" thickBot="1">
      <c r="A42" s="74" t="s">
        <v>30</v>
      </c>
      <c r="B42" s="75"/>
      <c r="C42" s="76"/>
      <c r="D42" s="75"/>
      <c r="E42" s="75"/>
      <c r="F42" s="22"/>
      <c r="G42" s="23">
        <f>G41*0.21</f>
        <v>0</v>
      </c>
    </row>
    <row r="43" spans="1:7" ht="16.5" thickBot="1">
      <c r="A43" s="77" t="s">
        <v>31</v>
      </c>
      <c r="B43" s="78"/>
      <c r="C43" s="79"/>
      <c r="D43" s="80"/>
      <c r="E43" s="80"/>
      <c r="F43" s="24"/>
      <c r="G43" s="25">
        <f>G41+G42</f>
        <v>0</v>
      </c>
    </row>
  </sheetData>
  <sheetProtection password="DF72" sheet="1" objects="1" scenarios="1"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Fránková</dc:creator>
  <cp:keywords/>
  <dc:description/>
  <cp:lastModifiedBy>Matejsek Jan Ing.</cp:lastModifiedBy>
  <cp:lastPrinted>2017-05-04T08:17:07Z</cp:lastPrinted>
  <dcterms:created xsi:type="dcterms:W3CDTF">2017-04-19T08:47:56Z</dcterms:created>
  <dcterms:modified xsi:type="dcterms:W3CDTF">2017-06-19T13:11:39Z</dcterms:modified>
  <cp:category/>
  <cp:version/>
  <cp:contentType/>
  <cp:contentStatus/>
</cp:coreProperties>
</file>