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3040" windowHeight="940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<sst xmlns="http://schemas.openxmlformats.org/spreadsheetml/2006/main" count="79" uniqueCount="61">
  <si>
    <t>Činnost</t>
  </si>
  <si>
    <t>Jednotka</t>
  </si>
  <si>
    <t>Počet jednotek</t>
  </si>
  <si>
    <t>Jednotková cena</t>
  </si>
  <si>
    <t>Cena celkem</t>
  </si>
  <si>
    <t>Kč bez DPH</t>
  </si>
  <si>
    <t>Kč</t>
  </si>
  <si>
    <t>Výše DPH sazba 21%</t>
  </si>
  <si>
    <t>Kč včetně DPH</t>
  </si>
  <si>
    <t>Přípravné práce</t>
  </si>
  <si>
    <t>zajištění podkladů, rešerše</t>
  </si>
  <si>
    <t>sada</t>
  </si>
  <si>
    <t>vytýčení inženýrských sítí</t>
  </si>
  <si>
    <t>realizační projekt</t>
  </si>
  <si>
    <t>projekt</t>
  </si>
  <si>
    <t>Vrtné práce</t>
  </si>
  <si>
    <t>bm</t>
  </si>
  <si>
    <t>přeprava vrtné soupravy</t>
  </si>
  <si>
    <t>evidence prací, ohlašovací povinnosti, zajištění vstupů na pozemky</t>
  </si>
  <si>
    <t>záměr</t>
  </si>
  <si>
    <t>Vzorkovací práce</t>
  </si>
  <si>
    <t>odběr vzorků podzemní vody</t>
  </si>
  <si>
    <t>odběr vzorků povrchové vody</t>
  </si>
  <si>
    <t>odběr vzorků dnových sedimentů</t>
  </si>
  <si>
    <t>odběr</t>
  </si>
  <si>
    <t>Laboratorní práce</t>
  </si>
  <si>
    <t>Analýza podzemní a povrchové vody - ClU</t>
  </si>
  <si>
    <t>Analýza podzemní vody - parametry atenuace ClU</t>
  </si>
  <si>
    <t>analýza</t>
  </si>
  <si>
    <t>Vyhodnocení prací, zpracování AAR</t>
  </si>
  <si>
    <t>sled a řízení prací, koordinace</t>
  </si>
  <si>
    <t>přeprava vzorků do laboratoře k analýzám</t>
  </si>
  <si>
    <t>zpracování AAR</t>
  </si>
  <si>
    <t>tisk a reprodukce</t>
  </si>
  <si>
    <t>výtisk</t>
  </si>
  <si>
    <t>databáze SEKM a PKM</t>
  </si>
  <si>
    <t>hod</t>
  </si>
  <si>
    <t>Rozpočet projektovaných prací</t>
  </si>
  <si>
    <t>Celkem</t>
  </si>
  <si>
    <t>monitorovací vrty do 8,0 m p.t., průměr 220 mm, výstroj 140 mm</t>
  </si>
  <si>
    <t>pojezdové zhlaví</t>
  </si>
  <si>
    <t>ks</t>
  </si>
  <si>
    <t>kpl</t>
  </si>
  <si>
    <t>geodetický záměr vystrojených vrtů</t>
  </si>
  <si>
    <t>likvidace vrtného jádra</t>
  </si>
  <si>
    <t>t</t>
  </si>
  <si>
    <t>Hydrodynamické zkoušky</t>
  </si>
  <si>
    <t>hydrodynamické zkoušky</t>
  </si>
  <si>
    <t>vrt</t>
  </si>
  <si>
    <t>hydrogeologické mapování, záměry hladin podzemní vody</t>
  </si>
  <si>
    <t xml:space="preserve">Analýza podzemní  vody - NEL </t>
  </si>
  <si>
    <t>Analýza povrchové vody - NEL a C10-C40</t>
  </si>
  <si>
    <t>Analýza podzemní a povrchové vody - Cd a Ni</t>
  </si>
  <si>
    <t>Analýza dnových sedimentů - Cd a Ni</t>
  </si>
  <si>
    <t>práce hydrogeologa</t>
  </si>
  <si>
    <t>práce odpovědného řešitele</t>
  </si>
  <si>
    <t>zpracování matematického modelu</t>
  </si>
  <si>
    <t xml:space="preserve">Položkový rozpočet AAR ve společnosti MORA MORAVIA, s.r.o., lokalita Hlubočky - Mariánské Údolí </t>
  </si>
  <si>
    <t>Sazba DPH</t>
  </si>
  <si>
    <t>DPH v Kč</t>
  </si>
  <si>
    <t>Celkem Kč včetně DPH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</si>
</sst>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" fontId="3" fillId="0" borderId="1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5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4" xfId="0" applyFont="1" applyBorder="1" applyProtection="1"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Protection="1"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3" fillId="0" borderId="10" xfId="0" applyFont="1" applyBorder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1" xfId="0" applyFont="1" applyBorder="1" applyProtection="1">
      <protection/>
    </xf>
    <xf numFmtId="0" fontId="2" fillId="0" borderId="2" xfId="0" applyFont="1" applyBorder="1" applyAlignment="1" applyProtection="1">
      <alignment horizontal="center"/>
      <protection/>
    </xf>
    <xf numFmtId="0" fontId="3" fillId="0" borderId="11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2" fillId="0" borderId="12" xfId="0" applyFont="1" applyBorder="1" applyProtection="1"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13" xfId="0" applyFont="1" applyBorder="1" applyProtection="1">
      <protection/>
    </xf>
    <xf numFmtId="4" fontId="3" fillId="0" borderId="1" xfId="0" applyNumberFormat="1" applyFont="1" applyBorder="1" applyProtection="1">
      <protection/>
    </xf>
    <xf numFmtId="4" fontId="3" fillId="0" borderId="14" xfId="0" applyNumberFormat="1" applyFont="1" applyBorder="1" applyProtection="1">
      <protection/>
    </xf>
    <xf numFmtId="4" fontId="2" fillId="0" borderId="2" xfId="0" applyNumberFormat="1" applyFont="1" applyBorder="1" applyProtection="1">
      <protection/>
    </xf>
    <xf numFmtId="4" fontId="2" fillId="0" borderId="15" xfId="0" applyNumberFormat="1" applyFont="1" applyBorder="1" applyProtection="1">
      <protection/>
    </xf>
    <xf numFmtId="4" fontId="3" fillId="0" borderId="2" xfId="0" applyNumberFormat="1" applyFont="1" applyBorder="1" applyProtection="1">
      <protection/>
    </xf>
    <xf numFmtId="4" fontId="3" fillId="0" borderId="15" xfId="0" applyNumberFormat="1" applyFont="1" applyBorder="1" applyProtection="1">
      <protection/>
    </xf>
    <xf numFmtId="4" fontId="2" fillId="0" borderId="3" xfId="0" applyNumberFormat="1" applyFont="1" applyBorder="1" applyProtection="1">
      <protection/>
    </xf>
    <xf numFmtId="4" fontId="2" fillId="0" borderId="16" xfId="0" applyNumberFormat="1" applyFont="1" applyBorder="1" applyProtection="1">
      <protection/>
    </xf>
    <xf numFmtId="0" fontId="3" fillId="0" borderId="17" xfId="0" applyFont="1" applyBorder="1" applyProtection="1">
      <protection/>
    </xf>
    <xf numFmtId="0" fontId="3" fillId="0" borderId="18" xfId="0" applyFont="1" applyBorder="1" applyProtection="1">
      <protection/>
    </xf>
    <xf numFmtId="4" fontId="3" fillId="0" borderId="19" xfId="0" applyNumberFormat="1" applyFont="1" applyBorder="1" applyProtection="1">
      <protection/>
    </xf>
    <xf numFmtId="4" fontId="3" fillId="0" borderId="17" xfId="0" applyNumberFormat="1" applyFont="1" applyBorder="1" applyProtection="1">
      <protection/>
    </xf>
    <xf numFmtId="0" fontId="3" fillId="0" borderId="20" xfId="0" applyFont="1" applyBorder="1" applyProtection="1">
      <protection/>
    </xf>
    <xf numFmtId="9" fontId="3" fillId="0" borderId="17" xfId="0" applyNumberFormat="1" applyFont="1" applyBorder="1" applyProtection="1">
      <protection/>
    </xf>
    <xf numFmtId="0" fontId="3" fillId="0" borderId="21" xfId="0" applyFont="1" applyBorder="1" applyProtection="1">
      <protection/>
    </xf>
    <xf numFmtId="0" fontId="3" fillId="0" borderId="22" xfId="0" applyFont="1" applyBorder="1" applyProtection="1">
      <protection/>
    </xf>
    <xf numFmtId="4" fontId="3" fillId="0" borderId="21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3">
      <selection activeCell="O47" sqref="O47"/>
    </sheetView>
  </sheetViews>
  <sheetFormatPr defaultColWidth="9.140625" defaultRowHeight="15"/>
  <cols>
    <col min="1" max="1" width="61.28125" style="1" bestFit="1" customWidth="1"/>
    <col min="2" max="2" width="10.140625" style="1" bestFit="1" customWidth="1"/>
    <col min="3" max="3" width="15.28125" style="1" bestFit="1" customWidth="1"/>
    <col min="4" max="4" width="17.140625" style="1" bestFit="1" customWidth="1"/>
    <col min="5" max="5" width="13.7109375" style="1" bestFit="1" customWidth="1"/>
    <col min="6" max="6" width="22.00390625" style="1" bestFit="1" customWidth="1"/>
    <col min="7" max="7" width="15.7109375" style="1" bestFit="1" customWidth="1"/>
    <col min="8" max="10" width="8.8515625" style="1" customWidth="1"/>
    <col min="11" max="16384" width="9.140625" style="2" customWidth="1"/>
  </cols>
  <sheetData>
    <row r="1" spans="1:7" ht="19.5">
      <c r="A1" s="7" t="s">
        <v>57</v>
      </c>
      <c r="B1" s="8"/>
      <c r="C1" s="8"/>
      <c r="D1" s="8"/>
      <c r="E1" s="8"/>
      <c r="F1" s="8"/>
      <c r="G1" s="8"/>
    </row>
    <row r="2" spans="1:7" ht="15">
      <c r="A2" s="8"/>
      <c r="B2" s="8"/>
      <c r="C2" s="8"/>
      <c r="D2" s="8"/>
      <c r="E2" s="8"/>
      <c r="F2" s="8"/>
      <c r="G2" s="8"/>
    </row>
    <row r="3" spans="1:7" ht="15">
      <c r="A3" s="9" t="s">
        <v>37</v>
      </c>
      <c r="B3" s="8"/>
      <c r="C3" s="8"/>
      <c r="D3" s="8"/>
      <c r="E3" s="8"/>
      <c r="F3" s="8"/>
      <c r="G3" s="8"/>
    </row>
    <row r="4" spans="1:7" ht="16.5" thickBot="1">
      <c r="A4" s="8"/>
      <c r="B4" s="8"/>
      <c r="C4" s="8"/>
      <c r="D4" s="8"/>
      <c r="E4" s="8"/>
      <c r="F4" s="8"/>
      <c r="G4" s="8"/>
    </row>
    <row r="5" spans="1:7" ht="1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7</v>
      </c>
      <c r="G5" s="12" t="s">
        <v>4</v>
      </c>
    </row>
    <row r="6" spans="1:7" ht="16.5" thickBot="1">
      <c r="A6" s="13"/>
      <c r="B6" s="14"/>
      <c r="C6" s="14"/>
      <c r="D6" s="14" t="s">
        <v>5</v>
      </c>
      <c r="E6" s="14" t="s">
        <v>5</v>
      </c>
      <c r="F6" s="14" t="s">
        <v>6</v>
      </c>
      <c r="G6" s="15" t="s">
        <v>8</v>
      </c>
    </row>
    <row r="7" spans="1:7" ht="15">
      <c r="A7" s="16" t="s">
        <v>9</v>
      </c>
      <c r="B7" s="17"/>
      <c r="C7" s="17"/>
      <c r="D7" s="3"/>
      <c r="E7" s="25">
        <f>SUM(E8:E11)</f>
        <v>0</v>
      </c>
      <c r="F7" s="25">
        <f>SUM(F8:F11)</f>
        <v>0</v>
      </c>
      <c r="G7" s="26">
        <f>SUM(G8:G11)</f>
        <v>0</v>
      </c>
    </row>
    <row r="8" spans="1:7" ht="15">
      <c r="A8" s="18" t="s">
        <v>10</v>
      </c>
      <c r="B8" s="19" t="s">
        <v>11</v>
      </c>
      <c r="C8" s="19">
        <v>1</v>
      </c>
      <c r="D8" s="4">
        <v>0</v>
      </c>
      <c r="E8" s="27">
        <f aca="true" t="shared" si="0" ref="E8:E40">C8*D8</f>
        <v>0</v>
      </c>
      <c r="F8" s="27">
        <f>E8*0.21</f>
        <v>0</v>
      </c>
      <c r="G8" s="28">
        <f>E8+F8</f>
        <v>0</v>
      </c>
    </row>
    <row r="9" spans="1:7" ht="15">
      <c r="A9" s="18" t="s">
        <v>12</v>
      </c>
      <c r="B9" s="19" t="s">
        <v>11</v>
      </c>
      <c r="C9" s="19">
        <v>1</v>
      </c>
      <c r="D9" s="4">
        <v>0</v>
      </c>
      <c r="E9" s="27">
        <f t="shared" si="0"/>
        <v>0</v>
      </c>
      <c r="F9" s="27">
        <f aca="true" t="shared" si="1" ref="F9:F40">E9*0.21</f>
        <v>0</v>
      </c>
      <c r="G9" s="28">
        <f aca="true" t="shared" si="2" ref="G9:G40">E9+F9</f>
        <v>0</v>
      </c>
    </row>
    <row r="10" spans="1:7" ht="15">
      <c r="A10" s="18" t="s">
        <v>18</v>
      </c>
      <c r="B10" s="19" t="s">
        <v>11</v>
      </c>
      <c r="C10" s="19">
        <v>1</v>
      </c>
      <c r="D10" s="4">
        <v>0</v>
      </c>
      <c r="E10" s="27">
        <f t="shared" si="0"/>
        <v>0</v>
      </c>
      <c r="F10" s="27">
        <f t="shared" si="1"/>
        <v>0</v>
      </c>
      <c r="G10" s="28">
        <f t="shared" si="2"/>
        <v>0</v>
      </c>
    </row>
    <row r="11" spans="1:7" ht="15">
      <c r="A11" s="18" t="s">
        <v>13</v>
      </c>
      <c r="B11" s="19" t="s">
        <v>14</v>
      </c>
      <c r="C11" s="19">
        <v>1</v>
      </c>
      <c r="D11" s="4">
        <v>0</v>
      </c>
      <c r="E11" s="27">
        <f t="shared" si="0"/>
        <v>0</v>
      </c>
      <c r="F11" s="27">
        <f t="shared" si="1"/>
        <v>0</v>
      </c>
      <c r="G11" s="28">
        <f t="shared" si="2"/>
        <v>0</v>
      </c>
    </row>
    <row r="12" spans="1:7" ht="15">
      <c r="A12" s="20" t="s">
        <v>15</v>
      </c>
      <c r="B12" s="21"/>
      <c r="C12" s="21"/>
      <c r="D12" s="5"/>
      <c r="E12" s="29">
        <f>SUM(E13:E17)</f>
        <v>0</v>
      </c>
      <c r="F12" s="29">
        <f t="shared" si="1"/>
        <v>0</v>
      </c>
      <c r="G12" s="30">
        <f t="shared" si="2"/>
        <v>0</v>
      </c>
    </row>
    <row r="13" spans="1:7" ht="15">
      <c r="A13" s="18" t="s">
        <v>39</v>
      </c>
      <c r="B13" s="19" t="s">
        <v>16</v>
      </c>
      <c r="C13" s="19">
        <v>56</v>
      </c>
      <c r="D13" s="4">
        <v>0</v>
      </c>
      <c r="E13" s="27">
        <f t="shared" si="0"/>
        <v>0</v>
      </c>
      <c r="F13" s="27">
        <f t="shared" si="1"/>
        <v>0</v>
      </c>
      <c r="G13" s="28">
        <f t="shared" si="2"/>
        <v>0</v>
      </c>
    </row>
    <row r="14" spans="1:7" ht="15">
      <c r="A14" s="18" t="s">
        <v>40</v>
      </c>
      <c r="B14" s="19" t="s">
        <v>41</v>
      </c>
      <c r="C14" s="19">
        <v>7</v>
      </c>
      <c r="D14" s="4">
        <v>0</v>
      </c>
      <c r="E14" s="27">
        <f t="shared" si="0"/>
        <v>0</v>
      </c>
      <c r="F14" s="27">
        <f t="shared" si="1"/>
        <v>0</v>
      </c>
      <c r="G14" s="28">
        <f t="shared" si="2"/>
        <v>0</v>
      </c>
    </row>
    <row r="15" spans="1:7" ht="15">
      <c r="A15" s="18" t="s">
        <v>17</v>
      </c>
      <c r="B15" s="19" t="s">
        <v>42</v>
      </c>
      <c r="C15" s="19">
        <v>1</v>
      </c>
      <c r="D15" s="4">
        <v>0</v>
      </c>
      <c r="E15" s="27">
        <f t="shared" si="0"/>
        <v>0</v>
      </c>
      <c r="F15" s="27">
        <f t="shared" si="1"/>
        <v>0</v>
      </c>
      <c r="G15" s="28">
        <f t="shared" si="2"/>
        <v>0</v>
      </c>
    </row>
    <row r="16" spans="1:7" ht="15">
      <c r="A16" s="18" t="s">
        <v>44</v>
      </c>
      <c r="B16" s="19" t="s">
        <v>45</v>
      </c>
      <c r="C16" s="19">
        <v>3.8</v>
      </c>
      <c r="D16" s="4">
        <v>0</v>
      </c>
      <c r="E16" s="27">
        <f t="shared" si="0"/>
        <v>0</v>
      </c>
      <c r="F16" s="27">
        <f t="shared" si="1"/>
        <v>0</v>
      </c>
      <c r="G16" s="28">
        <f t="shared" si="2"/>
        <v>0</v>
      </c>
    </row>
    <row r="17" spans="1:7" ht="15">
      <c r="A17" s="18" t="s">
        <v>43</v>
      </c>
      <c r="B17" s="19" t="s">
        <v>19</v>
      </c>
      <c r="C17" s="19">
        <v>7</v>
      </c>
      <c r="D17" s="4">
        <v>0</v>
      </c>
      <c r="E17" s="27">
        <f t="shared" si="0"/>
        <v>0</v>
      </c>
      <c r="F17" s="27">
        <f t="shared" si="1"/>
        <v>0</v>
      </c>
      <c r="G17" s="28">
        <f t="shared" si="2"/>
        <v>0</v>
      </c>
    </row>
    <row r="18" spans="1:7" ht="15">
      <c r="A18" s="20" t="s">
        <v>46</v>
      </c>
      <c r="B18" s="21"/>
      <c r="C18" s="21"/>
      <c r="D18" s="5"/>
      <c r="E18" s="29">
        <f>SUM(E19:E20)</f>
        <v>0</v>
      </c>
      <c r="F18" s="29">
        <f>E18*0.21</f>
        <v>0</v>
      </c>
      <c r="G18" s="30">
        <f>E18+F18</f>
        <v>0</v>
      </c>
    </row>
    <row r="19" spans="1:7" ht="15">
      <c r="A19" s="18" t="s">
        <v>49</v>
      </c>
      <c r="B19" s="19" t="s">
        <v>42</v>
      </c>
      <c r="C19" s="19">
        <v>1</v>
      </c>
      <c r="D19" s="4">
        <v>0</v>
      </c>
      <c r="E19" s="27">
        <f>C19*D19</f>
        <v>0</v>
      </c>
      <c r="F19" s="27">
        <f>E19*0.21</f>
        <v>0</v>
      </c>
      <c r="G19" s="28">
        <f>E19+F19</f>
        <v>0</v>
      </c>
    </row>
    <row r="20" spans="1:7" ht="15">
      <c r="A20" s="18" t="s">
        <v>47</v>
      </c>
      <c r="B20" s="19" t="s">
        <v>48</v>
      </c>
      <c r="C20" s="19">
        <v>7</v>
      </c>
      <c r="D20" s="4">
        <v>0</v>
      </c>
      <c r="E20" s="27">
        <f>C20*D20</f>
        <v>0</v>
      </c>
      <c r="F20" s="27">
        <f>E20*0.21</f>
        <v>0</v>
      </c>
      <c r="G20" s="28">
        <f>E20+F20</f>
        <v>0</v>
      </c>
    </row>
    <row r="21" spans="1:7" ht="15">
      <c r="A21" s="20" t="s">
        <v>20</v>
      </c>
      <c r="B21" s="21"/>
      <c r="C21" s="21"/>
      <c r="D21" s="5"/>
      <c r="E21" s="29">
        <f>SUM(E22:E25)</f>
        <v>0</v>
      </c>
      <c r="F21" s="29">
        <f t="shared" si="1"/>
        <v>0</v>
      </c>
      <c r="G21" s="30">
        <f t="shared" si="2"/>
        <v>0</v>
      </c>
    </row>
    <row r="22" spans="1:7" ht="15">
      <c r="A22" s="18" t="s">
        <v>21</v>
      </c>
      <c r="B22" s="19" t="s">
        <v>24</v>
      </c>
      <c r="C22" s="19">
        <v>55</v>
      </c>
      <c r="D22" s="4">
        <v>0</v>
      </c>
      <c r="E22" s="27">
        <f t="shared" si="0"/>
        <v>0</v>
      </c>
      <c r="F22" s="27">
        <f t="shared" si="1"/>
        <v>0</v>
      </c>
      <c r="G22" s="28">
        <f t="shared" si="2"/>
        <v>0</v>
      </c>
    </row>
    <row r="23" spans="1:7" ht="15">
      <c r="A23" s="18" t="s">
        <v>22</v>
      </c>
      <c r="B23" s="19" t="s">
        <v>24</v>
      </c>
      <c r="C23" s="19">
        <v>3</v>
      </c>
      <c r="D23" s="4">
        <v>0</v>
      </c>
      <c r="E23" s="27">
        <f t="shared" si="0"/>
        <v>0</v>
      </c>
      <c r="F23" s="27">
        <f t="shared" si="1"/>
        <v>0</v>
      </c>
      <c r="G23" s="28">
        <f t="shared" si="2"/>
        <v>0</v>
      </c>
    </row>
    <row r="24" spans="1:7" ht="15">
      <c r="A24" s="18" t="s">
        <v>23</v>
      </c>
      <c r="B24" s="19" t="s">
        <v>24</v>
      </c>
      <c r="C24" s="19">
        <v>5</v>
      </c>
      <c r="D24" s="4">
        <v>0</v>
      </c>
      <c r="E24" s="27">
        <f t="shared" si="0"/>
        <v>0</v>
      </c>
      <c r="F24" s="27">
        <f t="shared" si="1"/>
        <v>0</v>
      </c>
      <c r="G24" s="28">
        <f t="shared" si="2"/>
        <v>0</v>
      </c>
    </row>
    <row r="25" spans="1:7" ht="15">
      <c r="A25" s="18" t="s">
        <v>31</v>
      </c>
      <c r="B25" s="19" t="s">
        <v>42</v>
      </c>
      <c r="C25" s="19">
        <v>1</v>
      </c>
      <c r="D25" s="4">
        <v>0</v>
      </c>
      <c r="E25" s="27">
        <f t="shared" si="0"/>
        <v>0</v>
      </c>
      <c r="F25" s="27">
        <f t="shared" si="1"/>
        <v>0</v>
      </c>
      <c r="G25" s="28">
        <f t="shared" si="2"/>
        <v>0</v>
      </c>
    </row>
    <row r="26" spans="1:7" ht="15">
      <c r="A26" s="20" t="s">
        <v>25</v>
      </c>
      <c r="B26" s="21"/>
      <c r="C26" s="21"/>
      <c r="D26" s="5"/>
      <c r="E26" s="29">
        <f>SUM(E27:E32)</f>
        <v>0</v>
      </c>
      <c r="F26" s="29">
        <f t="shared" si="1"/>
        <v>0</v>
      </c>
      <c r="G26" s="30">
        <f t="shared" si="2"/>
        <v>0</v>
      </c>
    </row>
    <row r="27" spans="1:7" ht="15">
      <c r="A27" s="18" t="s">
        <v>50</v>
      </c>
      <c r="B27" s="19" t="s">
        <v>28</v>
      </c>
      <c r="C27" s="19">
        <v>11</v>
      </c>
      <c r="D27" s="4">
        <v>0</v>
      </c>
      <c r="E27" s="27">
        <f t="shared" si="0"/>
        <v>0</v>
      </c>
      <c r="F27" s="27">
        <f t="shared" si="1"/>
        <v>0</v>
      </c>
      <c r="G27" s="28">
        <f t="shared" si="2"/>
        <v>0</v>
      </c>
    </row>
    <row r="28" spans="1:7" ht="15">
      <c r="A28" s="18" t="s">
        <v>51</v>
      </c>
      <c r="B28" s="19" t="s">
        <v>28</v>
      </c>
      <c r="C28" s="19">
        <v>5</v>
      </c>
      <c r="D28" s="4">
        <v>0</v>
      </c>
      <c r="E28" s="27">
        <f t="shared" si="0"/>
        <v>0</v>
      </c>
      <c r="F28" s="27">
        <f t="shared" si="1"/>
        <v>0</v>
      </c>
      <c r="G28" s="28">
        <f t="shared" si="2"/>
        <v>0</v>
      </c>
    </row>
    <row r="29" spans="1:7" ht="15">
      <c r="A29" s="18" t="s">
        <v>26</v>
      </c>
      <c r="B29" s="19" t="s">
        <v>28</v>
      </c>
      <c r="C29" s="19">
        <v>38</v>
      </c>
      <c r="D29" s="4">
        <v>0</v>
      </c>
      <c r="E29" s="27">
        <f t="shared" si="0"/>
        <v>0</v>
      </c>
      <c r="F29" s="27">
        <f t="shared" si="1"/>
        <v>0</v>
      </c>
      <c r="G29" s="28">
        <f t="shared" si="2"/>
        <v>0</v>
      </c>
    </row>
    <row r="30" spans="1:7" ht="15">
      <c r="A30" s="18" t="s">
        <v>27</v>
      </c>
      <c r="B30" s="19" t="s">
        <v>28</v>
      </c>
      <c r="C30" s="19">
        <v>38</v>
      </c>
      <c r="D30" s="4">
        <v>0</v>
      </c>
      <c r="E30" s="27">
        <f t="shared" si="0"/>
        <v>0</v>
      </c>
      <c r="F30" s="27">
        <f t="shared" si="1"/>
        <v>0</v>
      </c>
      <c r="G30" s="28">
        <f t="shared" si="2"/>
        <v>0</v>
      </c>
    </row>
    <row r="31" spans="1:7" ht="15">
      <c r="A31" s="18" t="s">
        <v>52</v>
      </c>
      <c r="B31" s="19" t="s">
        <v>28</v>
      </c>
      <c r="C31" s="19">
        <v>9</v>
      </c>
      <c r="D31" s="4">
        <v>0</v>
      </c>
      <c r="E31" s="27">
        <f t="shared" si="0"/>
        <v>0</v>
      </c>
      <c r="F31" s="27">
        <f t="shared" si="1"/>
        <v>0</v>
      </c>
      <c r="G31" s="28">
        <f t="shared" si="2"/>
        <v>0</v>
      </c>
    </row>
    <row r="32" spans="1:7" ht="15">
      <c r="A32" s="18" t="s">
        <v>53</v>
      </c>
      <c r="B32" s="19" t="s">
        <v>28</v>
      </c>
      <c r="C32" s="19">
        <v>5</v>
      </c>
      <c r="D32" s="4">
        <v>0</v>
      </c>
      <c r="E32" s="27">
        <f t="shared" si="0"/>
        <v>0</v>
      </c>
      <c r="F32" s="27">
        <f t="shared" si="1"/>
        <v>0</v>
      </c>
      <c r="G32" s="28">
        <f t="shared" si="2"/>
        <v>0</v>
      </c>
    </row>
    <row r="33" spans="1:7" ht="15">
      <c r="A33" s="20" t="s">
        <v>29</v>
      </c>
      <c r="B33" s="21"/>
      <c r="C33" s="21"/>
      <c r="D33" s="5"/>
      <c r="E33" s="29">
        <f>SUM(E34:E40)</f>
        <v>0</v>
      </c>
      <c r="F33" s="29">
        <f t="shared" si="1"/>
        <v>0</v>
      </c>
      <c r="G33" s="30">
        <f t="shared" si="2"/>
        <v>0</v>
      </c>
    </row>
    <row r="34" spans="1:7" ht="15">
      <c r="A34" s="18" t="s">
        <v>30</v>
      </c>
      <c r="B34" s="19" t="s">
        <v>36</v>
      </c>
      <c r="C34" s="19">
        <v>40</v>
      </c>
      <c r="D34" s="4">
        <v>0</v>
      </c>
      <c r="E34" s="27">
        <f t="shared" si="0"/>
        <v>0</v>
      </c>
      <c r="F34" s="27">
        <f t="shared" si="1"/>
        <v>0</v>
      </c>
      <c r="G34" s="28">
        <f t="shared" si="2"/>
        <v>0</v>
      </c>
    </row>
    <row r="35" spans="1:7" ht="15">
      <c r="A35" s="18" t="s">
        <v>54</v>
      </c>
      <c r="B35" s="19" t="s">
        <v>36</v>
      </c>
      <c r="C35" s="19">
        <v>25</v>
      </c>
      <c r="D35" s="4">
        <v>0</v>
      </c>
      <c r="E35" s="27">
        <f t="shared" si="0"/>
        <v>0</v>
      </c>
      <c r="F35" s="27">
        <f t="shared" si="1"/>
        <v>0</v>
      </c>
      <c r="G35" s="28">
        <f t="shared" si="2"/>
        <v>0</v>
      </c>
    </row>
    <row r="36" spans="1:7" ht="15">
      <c r="A36" s="18" t="s">
        <v>55</v>
      </c>
      <c r="B36" s="19" t="s">
        <v>36</v>
      </c>
      <c r="C36" s="19">
        <v>80</v>
      </c>
      <c r="D36" s="4">
        <v>0</v>
      </c>
      <c r="E36" s="27">
        <f t="shared" si="0"/>
        <v>0</v>
      </c>
      <c r="F36" s="27">
        <f t="shared" si="1"/>
        <v>0</v>
      </c>
      <c r="G36" s="28">
        <f t="shared" si="2"/>
        <v>0</v>
      </c>
    </row>
    <row r="37" spans="1:7" ht="15">
      <c r="A37" s="18" t="s">
        <v>56</v>
      </c>
      <c r="B37" s="19" t="s">
        <v>42</v>
      </c>
      <c r="C37" s="19">
        <v>1</v>
      </c>
      <c r="D37" s="4">
        <v>0</v>
      </c>
      <c r="E37" s="27">
        <f t="shared" si="0"/>
        <v>0</v>
      </c>
      <c r="F37" s="27">
        <f t="shared" si="1"/>
        <v>0</v>
      </c>
      <c r="G37" s="28">
        <f t="shared" si="2"/>
        <v>0</v>
      </c>
    </row>
    <row r="38" spans="1:7" ht="15">
      <c r="A38" s="18" t="s">
        <v>32</v>
      </c>
      <c r="B38" s="19" t="s">
        <v>36</v>
      </c>
      <c r="C38" s="19">
        <v>80</v>
      </c>
      <c r="D38" s="4">
        <v>0</v>
      </c>
      <c r="E38" s="27">
        <f t="shared" si="0"/>
        <v>0</v>
      </c>
      <c r="F38" s="27">
        <f t="shared" si="1"/>
        <v>0</v>
      </c>
      <c r="G38" s="28">
        <f t="shared" si="2"/>
        <v>0</v>
      </c>
    </row>
    <row r="39" spans="1:7" ht="15">
      <c r="A39" s="18" t="s">
        <v>33</v>
      </c>
      <c r="B39" s="19" t="s">
        <v>34</v>
      </c>
      <c r="C39" s="19">
        <v>6</v>
      </c>
      <c r="D39" s="4">
        <v>0</v>
      </c>
      <c r="E39" s="27">
        <f t="shared" si="0"/>
        <v>0</v>
      </c>
      <c r="F39" s="27">
        <f t="shared" si="1"/>
        <v>0</v>
      </c>
      <c r="G39" s="28">
        <f t="shared" si="2"/>
        <v>0</v>
      </c>
    </row>
    <row r="40" spans="1:7" ht="15">
      <c r="A40" s="18" t="s">
        <v>35</v>
      </c>
      <c r="B40" s="19" t="s">
        <v>11</v>
      </c>
      <c r="C40" s="19">
        <v>1</v>
      </c>
      <c r="D40" s="4">
        <v>0</v>
      </c>
      <c r="E40" s="27">
        <f t="shared" si="0"/>
        <v>0</v>
      </c>
      <c r="F40" s="27">
        <f t="shared" si="1"/>
        <v>0</v>
      </c>
      <c r="G40" s="28">
        <f t="shared" si="2"/>
        <v>0</v>
      </c>
    </row>
    <row r="41" spans="1:7" ht="16.5" thickBot="1">
      <c r="A41" s="22"/>
      <c r="B41" s="23"/>
      <c r="C41" s="23"/>
      <c r="D41" s="6"/>
      <c r="E41" s="31"/>
      <c r="F41" s="31"/>
      <c r="G41" s="32"/>
    </row>
    <row r="42" spans="1:7" ht="16.5" thickBot="1">
      <c r="A42" s="33" t="s">
        <v>38</v>
      </c>
      <c r="B42" s="34"/>
      <c r="C42" s="24"/>
      <c r="D42" s="35"/>
      <c r="E42" s="36">
        <f>E33+E26+E21+E18+E12+E7</f>
        <v>0</v>
      </c>
      <c r="F42" s="36">
        <f>F33+F26+F21+F18+F12+F7</f>
        <v>0</v>
      </c>
      <c r="G42" s="36">
        <f>G33+G26+G21+G18+G12+G7</f>
        <v>0</v>
      </c>
    </row>
    <row r="43" spans="1:7" ht="16.5" thickBot="1">
      <c r="A43" s="33" t="s">
        <v>58</v>
      </c>
      <c r="B43" s="37"/>
      <c r="C43" s="37"/>
      <c r="D43" s="37"/>
      <c r="E43" s="38">
        <v>0.21</v>
      </c>
      <c r="F43" s="37"/>
      <c r="G43" s="33"/>
    </row>
    <row r="44" spans="1:7" ht="16.5" thickBot="1">
      <c r="A44" s="33" t="s">
        <v>59</v>
      </c>
      <c r="B44" s="37"/>
      <c r="C44" s="37"/>
      <c r="D44" s="37"/>
      <c r="E44" s="36">
        <f>E42*0.21</f>
        <v>0</v>
      </c>
      <c r="F44" s="37"/>
      <c r="G44" s="33"/>
    </row>
    <row r="45" spans="1:7" ht="16.5" thickBot="1">
      <c r="A45" s="39" t="s">
        <v>60</v>
      </c>
      <c r="B45" s="40"/>
      <c r="C45" s="40"/>
      <c r="D45" s="40"/>
      <c r="E45" s="41">
        <f>E44+E42</f>
        <v>0</v>
      </c>
      <c r="F45" s="40"/>
      <c r="G45" s="39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Ondráček</dc:creator>
  <cp:keywords/>
  <dc:description/>
  <cp:lastModifiedBy>12683</cp:lastModifiedBy>
  <cp:lastPrinted>2017-04-10T10:57:39Z</cp:lastPrinted>
  <dcterms:created xsi:type="dcterms:W3CDTF">2015-09-03T17:46:08Z</dcterms:created>
  <dcterms:modified xsi:type="dcterms:W3CDTF">2017-07-24T06:59:15Z</dcterms:modified>
  <cp:category/>
  <cp:version/>
  <cp:contentType/>
  <cp:contentStatus/>
</cp:coreProperties>
</file>