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32 OŘ Úklid ÚP Rudná\2_ZD_podklady\"/>
    </mc:Choice>
  </mc:AlternateContent>
  <bookViews>
    <workbookView xWindow="0" yWindow="0" windowWidth="23040" windowHeight="10005"/>
  </bookViews>
  <sheets>
    <sheet name="Příl.č.4ZD-Krycí list-dodavatel" sheetId="1" r:id="rId1"/>
    <sheet name="Příl.č.4ZD-Krycí list-n.cena" sheetId="2" r:id="rId2"/>
    <sheet name="Nabídková cena_měs.paušal_roční" sheetId="3" r:id="rId3"/>
    <sheet name="NEPLATCE DPH-Krycí list-n.cena" sheetId="4" r:id="rId4"/>
  </sheets>
  <definedNames>
    <definedName name="_xlnm.Print_Area" localSheetId="2">'Nabídková cena_měs.paušal_roční'!$A$1:$G$48</definedName>
    <definedName name="_xlnm.Print_Area" localSheetId="0">'Příl.č.4ZD-Krycí list-dodavatel'!$A$1:$C$24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30" i="3" l="1"/>
  <c r="F31" i="3" l="1"/>
  <c r="F9" i="3"/>
  <c r="F33" i="3" l="1"/>
  <c r="F32" i="3"/>
  <c r="F29" i="3"/>
  <c r="F12" i="3"/>
  <c r="F11" i="3"/>
  <c r="F10" i="3"/>
  <c r="F37" i="3" l="1"/>
  <c r="G37" i="3" s="1"/>
  <c r="C13" i="2" s="1"/>
  <c r="F13" i="3"/>
  <c r="B11" i="2" s="1"/>
  <c r="B9" i="4" l="1"/>
  <c r="B9" i="2"/>
  <c r="B11" i="4"/>
  <c r="G13" i="3"/>
  <c r="C11" i="2" s="1"/>
  <c r="C15" i="2" s="1"/>
  <c r="B13" i="2"/>
  <c r="B15" i="2" s="1"/>
  <c r="B13" i="4"/>
  <c r="B15" i="4" l="1"/>
  <c r="C9" i="2"/>
</calcChain>
</file>

<file path=xl/sharedStrings.xml><?xml version="1.0" encoding="utf-8"?>
<sst xmlns="http://schemas.openxmlformats.org/spreadsheetml/2006/main" count="110" uniqueCount="79">
  <si>
    <t>KRYCÍ LIST NABÍDKY</t>
  </si>
  <si>
    <t>Nadlimitní veřejná zakázka zadávaná v otevřeném řízení dle § 56 zákona č. 134/2016 Sb., o zadávání veřejných zakázek, v platném znění, s názvem</t>
  </si>
  <si>
    <t>dodavatel</t>
  </si>
  <si>
    <t>obchodní firma/ 
název/jméno a příjmení: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</si>
  <si>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</si>
  <si>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</si>
  <si>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</si>
  <si>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</si>
  <si>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</si>
  <si>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</si>
  <si>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</si>
  <si>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t>Obsah nabídkové ceny</t>
  </si>
  <si>
    <t>nabídková cena</t>
  </si>
  <si>
    <t xml:space="preserve">v Kč </t>
  </si>
  <si>
    <t>bez DPH</t>
  </si>
  <si>
    <t xml:space="preserve">nabídková cena </t>
  </si>
  <si>
    <t>A.  Měsíční paušál</t>
  </si>
  <si>
    <t xml:space="preserve">B. </t>
  </si>
  <si>
    <t>C. Roční úklid</t>
  </si>
  <si>
    <t>D.</t>
  </si>
  <si>
    <t>Objekt</t>
  </si>
  <si>
    <t>Úsek</t>
  </si>
  <si>
    <t>Cena za MJ/měsíc v Kč bez DPH</t>
  </si>
  <si>
    <t xml:space="preserve">Cena za celý úsek/měsíc v Kč bez DPH </t>
  </si>
  <si>
    <t xml:space="preserve">Cena měsíčního paušálu v Kč  s DPH </t>
  </si>
  <si>
    <t>Pokyny:</t>
  </si>
  <si>
    <t>Tabulka nesmí obsahovat nulové položky</t>
  </si>
  <si>
    <t>Vysvětlivky:</t>
  </si>
  <si>
    <t>1) MJ = měrná jednotka</t>
  </si>
  <si>
    <t xml:space="preserve">Cena za roční úklid </t>
  </si>
  <si>
    <t>Plocha a činnost</t>
  </si>
  <si>
    <t xml:space="preserve">Cena za MJ/ rok v Kč bez DPH </t>
  </si>
  <si>
    <t>Cena za celou plochu a činnost /rok v Kč bez DPH</t>
  </si>
  <si>
    <t xml:space="preserve">Cena za roční úklid v Kč s DPH </t>
  </si>
  <si>
    <t>strojní čištění koberců mokrou cestou</t>
  </si>
  <si>
    <t>2) U této položky je cena paušální -  uchazeč do označené buňky doplní paušální cenu za uvedenou činnost/rok.</t>
  </si>
  <si>
    <r>
      <t>Počet MJ</t>
    </r>
    <r>
      <rPr>
        <b/>
        <vertAlign val="superscript"/>
        <sz val="11"/>
        <color rgb="FF000000"/>
        <rFont val="Calibri"/>
        <family val="2"/>
        <charset val="238"/>
      </rPr>
      <t>1)</t>
    </r>
    <r>
      <rPr>
        <b/>
        <sz val="11"/>
        <color rgb="FF000000"/>
        <rFont val="Calibri"/>
        <family val="2"/>
        <charset val="238"/>
      </rPr>
      <t xml:space="preserve"> v m</t>
    </r>
    <r>
      <rPr>
        <b/>
        <vertAlign val="superscript"/>
        <sz val="11"/>
        <color rgb="FF000000"/>
        <rFont val="Calibri"/>
        <family val="2"/>
        <charset val="238"/>
      </rPr>
      <t>2</t>
    </r>
  </si>
  <si>
    <r>
      <t>Měsíční paušál v Kč bez DPH a s DPH celkem</t>
    </r>
    <r>
      <rPr>
        <b/>
        <sz val="14"/>
        <color rgb="FF000000"/>
        <rFont val="Calibri"/>
        <family val="2"/>
        <charset val="238"/>
      </rPr>
      <t>²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 xml:space="preserve">: </t>
    </r>
  </si>
  <si>
    <r>
      <t>čištění čalouněného nábytku mokrou cestou</t>
    </r>
    <r>
      <rPr>
        <sz val="11"/>
        <color rgb="FF000000"/>
        <rFont val="Calibri"/>
        <family val="2"/>
        <charset val="238"/>
      </rPr>
      <t>²)</t>
    </r>
  </si>
  <si>
    <r>
      <t>Cena za roční  úklid v Kč bez DPH a s DPH celkem</t>
    </r>
    <r>
      <rPr>
        <b/>
        <sz val="14"/>
        <color rgb="FF000000"/>
        <rFont val="Calibri"/>
        <family val="2"/>
        <charset val="238"/>
      </rPr>
      <t>³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>:</t>
    </r>
  </si>
  <si>
    <t>sídlo/místo podnikání
 uchazeče:</t>
  </si>
  <si>
    <t>jméno a podpis osoby/osob 
oprávněné/oprávněných
 jednat jménem či za 
uchazeče</t>
  </si>
  <si>
    <t>s DPH (21%)</t>
  </si>
  <si>
    <r>
      <rPr>
        <b/>
        <u/>
        <sz val="11"/>
        <color theme="1"/>
        <rFont val="Calibri"/>
        <family val="2"/>
        <charset val="238"/>
        <scheme val="minor"/>
      </rPr>
      <t>Pokyny:</t>
    </r>
    <r>
      <rPr>
        <b/>
        <sz val="11"/>
        <color theme="1"/>
        <rFont val="Calibri"/>
        <family val="2"/>
        <charset val="238"/>
        <scheme val="minor"/>
      </rPr>
      <t xml:space="preserve"> Uchazeč nic nevyplňuje. Zadavatel propojil listy vzorci.</t>
    </r>
  </si>
  <si>
    <r>
      <rPr>
        <u/>
        <sz val="10"/>
        <color theme="1"/>
        <rFont val="Arial"/>
        <family val="2"/>
        <charset val="238"/>
      </rPr>
      <t>Pokyny:</t>
    </r>
    <r>
      <rPr>
        <sz val="10"/>
        <color theme="1"/>
        <rFont val="Arial"/>
        <family val="2"/>
        <charset val="238"/>
      </rPr>
      <t xml:space="preserve"> Uchazeč doplní hodnoty do modře označených polí.</t>
    </r>
  </si>
  <si>
    <t>Příloha č. 4 ZD - Krycí list nabídky</t>
  </si>
  <si>
    <t>DOPLNÍ DODAVATEL</t>
  </si>
  <si>
    <t>Příloha č. 4 ZD - Krycí list nabídky pro plátce DPH</t>
  </si>
  <si>
    <t xml:space="preserve">Příloha č. 3 ZD - Nabídková cena - měsíční paušál a roční úklid </t>
  </si>
  <si>
    <t>Uchazeč doplní hodnoty do modře označených polí, vyplněné tabulky s automaticky vypočtenými hodnotami vytiskne a vloží do své nabídky jako přílohu Závazného vzoru smlouvy.</t>
  </si>
  <si>
    <t>S tabulkami nesmí být manipulováno, neboť obsahují zadavatelem nastavené vzorce.</t>
  </si>
  <si>
    <t>Příloha č. 4  - Krycí list nabídky pro neplátce DPH</t>
  </si>
  <si>
    <t xml:space="preserve">2) Cena za měsíční paušál zahrnuje cenu za veškeré služby uvedené v pol. č. 1. až 4. přílohy č. 1 zadávací dokumentace </t>
  </si>
  <si>
    <t xml:space="preserve">3) Cena za roční úklid zahrnuje cenu za veškeré služby uvedené v pol. č. 5. přílohy č. 1 zadávací dokumentace - Rozsah a četnost úklidových služeb </t>
  </si>
  <si>
    <t>Měsíční paušál (cena za služby dle pol. č. 1. až  4. přílohy č. 1 zadávací dokumentace)</t>
  </si>
  <si>
    <t>utírání prachu z předmětů, zařízení a ploch (nad 1,7 m)²)</t>
  </si>
  <si>
    <t>mytí a leštění nábytku²)</t>
  </si>
  <si>
    <t>Nabídková cena za 12 měsíců provádění úklidových služeb v rozsahu a četnostech dle pol. č. 1. až 4. přílohy č. 1 ZD a dle přílohy č. 2 ZD. 
[způsob výpočtu: (A x 12)]. Hodnoty se automaticky propisují.</t>
  </si>
  <si>
    <r>
      <t xml:space="preserve">Celková nabídková cena úklidových služeb </t>
    </r>
    <r>
      <rPr>
        <b/>
        <u/>
        <sz val="11"/>
        <rFont val="Arial"/>
        <family val="2"/>
        <charset val="238"/>
      </rPr>
      <t>za 48 měsíců</t>
    </r>
    <r>
      <rPr>
        <b/>
        <sz val="11"/>
        <rFont val="Arial"/>
        <family val="2"/>
        <charset val="238"/>
      </rPr>
      <t xml:space="preserve"> poskytování úklidových služeb</t>
    </r>
    <r>
      <rPr>
        <sz val="11"/>
        <rFont val="Arial"/>
        <family val="2"/>
        <charset val="238"/>
      </rPr>
      <t xml:space="preserve"> v rozsahu a četnosti dle pol. č. 1. až 5. přílohy č. 1 ZD a dle přílohy č. 2 ZD.</t>
    </r>
    <r>
      <rPr>
        <b/>
        <sz val="11"/>
        <rFont val="Arial"/>
        <family val="2"/>
        <charset val="238"/>
      </rPr>
      <t xml:space="preserve"> 
</t>
    </r>
    <r>
      <rPr>
        <sz val="11"/>
        <rFont val="Arial"/>
        <family val="2"/>
        <charset val="238"/>
      </rPr>
      <t>[způsob výpočtu: (B+C)x4]. Hodnoty se automaticky propisují do zadavatelem vložených vzorců.</t>
    </r>
  </si>
  <si>
    <t>CÚ pro Středočeský kraj,                 ÚP Rudná,       K Vypichu 1086</t>
  </si>
  <si>
    <t>CÚ pro Středočeský kraj,                 ÚP Rudná ,       K Vypichu 1086</t>
  </si>
  <si>
    <t xml:space="preserve">Nabídková cena: měsíční paušál úklid ÚP Rudná </t>
  </si>
  <si>
    <t>Nabídková cena: roční úklid ÚP Rudná</t>
  </si>
  <si>
    <t xml:space="preserve">Nabídková cena za 1 měsíc provádění úklidových služeb v rozsahu a četnostech dle pol. č. 1. až 4. přílohy č. 1  ZD a dle přílohy č. 2 ZD.
(hodnota této části celkové nabídkové ceny se automaticky propisuje z tabulky s názvem "Nabídková cena: měsíční paušál úklid ÚP Rudná“, která se nachází na třetím exc.listu tohoto souboru a zároveň tvoří přílohu č. 3 ZD)   </t>
  </si>
  <si>
    <t>Nabídková cena za 1 rok provádění poskytování úklidových služeb v rozsahu a četnosti dle pol. č. 5. přílohy č. 1 ZD a dle přílohy č. 2 ZD; za 1x provádění ročního úklidu.
(hodnota této části celkové nabídkové ceny se automaticky propisuje z tabulky s názvem  „Nabídková cena: roční úklid  ÚP Rudná“, která se nachází na třetím exc.listu tohoto souboru a zároveň tvoří přílohu č. 3 ZD)</t>
  </si>
  <si>
    <t>Nabídková cena za 1 rok provádění poskytování úklidových služeb v rozsahu a četnosti dle pol. č.5. přílohy č. 1 ZD a dle přílohy č. 2 ZD; za 1x provádění ročního úklidu.
(hodnota této části celkové nabídkové ceny se automaticky propisuje z tabulky s názvem  „Nabídková cena: roční úklid úklid ÚP Rudná“, která se nachází na třetím exc.listu tohoto souboru a zároveň tvoří přílohu č. 3 ZD)</t>
  </si>
  <si>
    <t>Úklid CÚ pro Středočeský kraj, ÚP Rudná, K Vypichu 1086,252 19 Rudná</t>
  </si>
  <si>
    <t xml:space="preserve">Prostory s kobercem </t>
  </si>
  <si>
    <t>Prostory s  dlažbou bez sociálního zařízení, příručního skladu a kuchyňky</t>
  </si>
  <si>
    <t>Prostory (PVC) bez příručního skladu a archivu</t>
  </si>
  <si>
    <t>čištění žaluzií textilních vertikálních</t>
  </si>
  <si>
    <t>čištění žaluzií plastových horizontálních</t>
  </si>
  <si>
    <t xml:space="preserve">úklid příručních skladů a archivu </t>
  </si>
  <si>
    <t>kuchyňka  (dlažba)</t>
  </si>
  <si>
    <t>sociální zařízení: WC,sprchy</t>
  </si>
  <si>
    <t>Uchazeč, který není plátcem DPH, použije krycí list-n.cena pro neplátce DPH a do závazného vzoru smlouvy uvede svou konečnou cenu z pole F13 (tj. bez DPH).</t>
  </si>
  <si>
    <t xml:space="preserve"> mytí oken včetně rámů a parapetů</t>
  </si>
  <si>
    <t>Uchazeč, který není plátcem DPH, použije krycí list-n.cena pro neplátce DPH a do závazného vzoru smlouvy uvede svou konečnou cenu z pole F37 (tj. bez DPH).</t>
  </si>
  <si>
    <r>
      <t>„</t>
    </r>
    <r>
      <rPr>
        <b/>
        <sz val="18"/>
        <color theme="1"/>
        <rFont val="Arial"/>
        <family val="2"/>
        <charset val="238"/>
      </rPr>
      <t>Úklid ÚP Rudná</t>
    </r>
    <r>
      <rPr>
        <sz val="18"/>
        <color theme="1"/>
        <rFont val="Arial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</si>
</sst>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4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vertical="center" wrapText="1"/>
    </xf>
    <xf numFmtId="0" fontId="34" fillId="0" borderId="0" xfId="0" applyFont="1"/>
    <xf numFmtId="0" fontId="29" fillId="0" borderId="0" xfId="0" applyFont="1" applyBorder="1"/>
    <xf numFmtId="0" fontId="3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top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4" fontId="8" fillId="0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4" fontId="8" fillId="0" borderId="24" xfId="0" applyNumberFormat="1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 wrapText="1"/>
    </xf>
    <xf numFmtId="0" fontId="24" fillId="0" borderId="0" xfId="0" applyFont="1" applyFill="1" applyBorder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18" fillId="6" borderId="21" xfId="0" applyNumberFormat="1" applyFont="1" applyFill="1" applyBorder="1" applyAlignment="1" applyProtection="1">
      <alignment horizontal="center" vertical="center"/>
      <protection locked="0"/>
    </xf>
    <xf numFmtId="0" fontId="18" fillId="6" borderId="24" xfId="0" applyNumberFormat="1" applyFont="1" applyFill="1" applyBorder="1" applyAlignment="1" applyProtection="1">
      <alignment horizontal="center" vertical="center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3" fillId="5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3" fillId="5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35" fillId="0" borderId="29" xfId="0" applyFont="1" applyFill="1" applyBorder="1" applyAlignment="1" applyProtection="1">
      <alignment horizontal="left" vertical="center" wrapText="1"/>
    </xf>
    <xf numFmtId="0" fontId="17" fillId="0" borderId="29" xfId="0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23" fillId="8" borderId="0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7" fillId="0" borderId="0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4" fontId="2" fillId="0" borderId="9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3" fillId="5" borderId="10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/>
    </xf>
    <xf numFmtId="4" fontId="11" fillId="3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showGridLines="0" tabSelected="1" topLeftCell="A19" zoomScaleNormal="100" workbookViewId="0">
      <selection activeCell="C17" sqref="C17"/>
    </sheetView>
  </sheetViews>
  <sheetFormatPr defaultRowHeight="15" x14ac:dyDescent="0.25"/>
  <cols>
    <col min="2" max="2" width="23.28515625" customWidth="1"/>
    <col min="3" max="3" width="50.140625" customWidth="1"/>
  </cols>
  <sheetData>
    <row r="1" spans="1:3" ht="25.5" customHeight="1" x14ac:dyDescent="0.25">
      <c r="A1" s="20" t="s">
        <v>45</v>
      </c>
    </row>
    <row r="4" spans="1:3" ht="23.25" x14ac:dyDescent="0.25">
      <c r="B4" s="71" t="s">
        <v>0</v>
      </c>
      <c r="C4" s="72"/>
    </row>
    <row r="5" spans="1:3" ht="15" customHeight="1" x14ac:dyDescent="0.25">
      <c r="B5" s="2"/>
      <c r="C5" s="1"/>
    </row>
    <row r="6" spans="1:3" ht="30" customHeight="1" x14ac:dyDescent="0.25">
      <c r="B6" s="69" t="s">
        <v>1</v>
      </c>
      <c r="C6" s="70"/>
    </row>
    <row r="7" spans="1:3" ht="15" customHeight="1" x14ac:dyDescent="0.25">
      <c r="B7" s="21"/>
      <c r="C7" s="22"/>
    </row>
    <row r="9" spans="1:3" ht="23.25" x14ac:dyDescent="0.25">
      <c r="B9" s="73" t="s">
        <v>78</v>
      </c>
      <c r="C9" s="72"/>
    </row>
    <row r="10" spans="1:3" ht="15" customHeight="1" x14ac:dyDescent="0.25">
      <c r="B10" s="24"/>
      <c r="C10" s="23"/>
    </row>
    <row r="11" spans="1:3" ht="15" customHeight="1" thickBot="1" x14ac:dyDescent="0.3">
      <c r="B11" s="24"/>
      <c r="C11" s="23"/>
    </row>
    <row r="12" spans="1:3" ht="33" customHeight="1" thickBot="1" x14ac:dyDescent="0.3">
      <c r="B12" s="11" t="s">
        <v>2</v>
      </c>
      <c r="C12" s="1"/>
    </row>
    <row r="13" spans="1:3" ht="42" customHeight="1" x14ac:dyDescent="0.25">
      <c r="B13" s="6" t="s">
        <v>3</v>
      </c>
      <c r="C13" s="54" t="s">
        <v>46</v>
      </c>
    </row>
    <row r="14" spans="1:3" ht="42" customHeight="1" x14ac:dyDescent="0.25">
      <c r="B14" s="7" t="s">
        <v>40</v>
      </c>
      <c r="C14" s="55" t="s">
        <v>46</v>
      </c>
    </row>
    <row r="15" spans="1:3" ht="74.25" customHeight="1" x14ac:dyDescent="0.25">
      <c r="B15" s="7" t="s">
        <v>41</v>
      </c>
      <c r="C15" s="55" t="s">
        <v>46</v>
      </c>
    </row>
    <row r="16" spans="1:3" ht="42" customHeight="1" x14ac:dyDescent="0.25">
      <c r="B16" s="8" t="s">
        <v>4</v>
      </c>
      <c r="C16" s="55" t="s">
        <v>46</v>
      </c>
    </row>
    <row r="17" spans="2:8" ht="42" customHeight="1" x14ac:dyDescent="0.25">
      <c r="B17" s="8" t="s">
        <v>5</v>
      </c>
      <c r="C17" s="55" t="s">
        <v>46</v>
      </c>
    </row>
    <row r="18" spans="2:8" ht="42" customHeight="1" x14ac:dyDescent="0.25">
      <c r="B18" s="8" t="s">
        <v>6</v>
      </c>
      <c r="C18" s="55" t="s">
        <v>46</v>
      </c>
    </row>
    <row r="19" spans="2:8" ht="42" customHeight="1" x14ac:dyDescent="0.25">
      <c r="B19" s="8" t="s">
        <v>7</v>
      </c>
      <c r="C19" s="55" t="s">
        <v>46</v>
      </c>
    </row>
    <row r="20" spans="2:8" ht="42" customHeight="1" x14ac:dyDescent="0.25">
      <c r="B20" s="8" t="s">
        <v>8</v>
      </c>
      <c r="C20" s="55" t="s">
        <v>46</v>
      </c>
    </row>
    <row r="21" spans="2:8" ht="42" customHeight="1" x14ac:dyDescent="0.25">
      <c r="B21" s="8" t="s">
        <v>9</v>
      </c>
      <c r="C21" s="55" t="s">
        <v>46</v>
      </c>
    </row>
    <row r="22" spans="2:8" ht="42" customHeight="1" thickBot="1" x14ac:dyDescent="0.3">
      <c r="B22" s="9" t="s">
        <v>10</v>
      </c>
      <c r="C22" s="56" t="s">
        <v>46</v>
      </c>
    </row>
    <row r="24" spans="2:8" x14ac:dyDescent="0.25">
      <c r="B24" s="74" t="s">
        <v>44</v>
      </c>
      <c r="C24" s="75"/>
      <c r="D24" s="75"/>
      <c r="E24" s="75"/>
      <c r="F24" s="75"/>
      <c r="G24" s="75"/>
      <c r="H24" s="75"/>
    </row>
  </sheetData>
  <sheetProtection algorithmName="SHA-512" hashValue="GKmWxCCuwbMR97e9nTmzL/1jw6N1NCp1+jfsPdb4Va9FDyxVwlMU/2Ssnx7nLgSPio/OxCqFFrY2rr+MBAmiUA==" saltValue="vsnL+uuEfTTP+E4FNdeanw==" spinCount="100000" sheet="1" objects="1" scenarios="1" selectLockedCells="1"/>
  <mergeCells count="4">
    <mergeCell ref="B6:C6"/>
    <mergeCell ref="B4:C4"/>
    <mergeCell ref="B9:C9"/>
    <mergeCell ref="B24:H24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2"/>
  <sheetViews>
    <sheetView showGridLines="0" topLeftCell="A11" zoomScaleNormal="100" workbookViewId="0">
      <selection activeCell="F14" sqref="F14"/>
    </sheetView>
  </sheetViews>
  <sheetFormatPr defaultRowHeight="15" x14ac:dyDescent="0.25"/>
  <cols>
    <col min="1" max="1" width="35.42578125" customWidth="1"/>
    <col min="2" max="2" width="23.140625" customWidth="1"/>
    <col min="3" max="3" width="23.28515625" customWidth="1"/>
  </cols>
  <sheetData>
    <row r="1" spans="1:3" ht="25.5" customHeight="1" x14ac:dyDescent="0.25">
      <c r="A1" s="20" t="s">
        <v>47</v>
      </c>
    </row>
    <row r="2" spans="1:3" ht="15" customHeight="1" thickBot="1" x14ac:dyDescent="0.3">
      <c r="A2" s="18"/>
    </row>
    <row r="3" spans="1:3" ht="33" customHeight="1" thickBot="1" x14ac:dyDescent="0.3">
      <c r="A3" s="10" t="s">
        <v>12</v>
      </c>
    </row>
    <row r="4" spans="1:3" ht="15.75" thickBot="1" x14ac:dyDescent="0.3"/>
    <row r="5" spans="1:3" x14ac:dyDescent="0.25">
      <c r="A5" s="76" t="s">
        <v>11</v>
      </c>
      <c r="B5" s="12"/>
      <c r="C5" s="13"/>
    </row>
    <row r="6" spans="1:3" x14ac:dyDescent="0.25">
      <c r="A6" s="77"/>
      <c r="B6" s="14" t="s">
        <v>12</v>
      </c>
      <c r="C6" s="15" t="s">
        <v>15</v>
      </c>
    </row>
    <row r="7" spans="1:3" x14ac:dyDescent="0.25">
      <c r="A7" s="77"/>
      <c r="B7" s="14" t="s">
        <v>13</v>
      </c>
      <c r="C7" s="15" t="s">
        <v>13</v>
      </c>
    </row>
    <row r="8" spans="1:3" ht="15.75" thickBot="1" x14ac:dyDescent="0.3">
      <c r="A8" s="78"/>
      <c r="B8" s="14" t="s">
        <v>14</v>
      </c>
      <c r="C8" s="15" t="s">
        <v>42</v>
      </c>
    </row>
    <row r="9" spans="1:3" x14ac:dyDescent="0.25">
      <c r="A9" s="4" t="s">
        <v>16</v>
      </c>
      <c r="B9" s="81">
        <f>'Nabídková cena_měs.paušal_roční'!F13</f>
        <v>0</v>
      </c>
      <c r="C9" s="83">
        <f>'Nabídková cena_měs.paušal_roční'!G13</f>
        <v>0</v>
      </c>
    </row>
    <row r="10" spans="1:3" ht="171.75" thickBot="1" x14ac:dyDescent="0.3">
      <c r="A10" s="5" t="s">
        <v>63</v>
      </c>
      <c r="B10" s="82"/>
      <c r="C10" s="84"/>
    </row>
    <row r="11" spans="1:3" x14ac:dyDescent="0.25">
      <c r="A11" s="4" t="s">
        <v>17</v>
      </c>
      <c r="B11" s="85">
        <f>'Nabídková cena_měs.paušal_roční'!F13*12</f>
        <v>0</v>
      </c>
      <c r="C11" s="87">
        <f>'Nabídková cena_měs.paušal_roční'!G13*12</f>
        <v>0</v>
      </c>
    </row>
    <row r="12" spans="1:3" ht="100.5" thickBot="1" x14ac:dyDescent="0.3">
      <c r="A12" s="5" t="s">
        <v>57</v>
      </c>
      <c r="B12" s="86"/>
      <c r="C12" s="88"/>
    </row>
    <row r="13" spans="1:3" x14ac:dyDescent="0.25">
      <c r="A13" s="4" t="s">
        <v>18</v>
      </c>
      <c r="B13" s="81">
        <f>'Nabídková cena_měs.paušal_roční'!F37</f>
        <v>0</v>
      </c>
      <c r="C13" s="83">
        <f>'Nabídková cena_měs.paušal_roční'!G37</f>
        <v>0</v>
      </c>
    </row>
    <row r="14" spans="1:3" ht="171.75" thickBot="1" x14ac:dyDescent="0.3">
      <c r="A14" s="5" t="s">
        <v>65</v>
      </c>
      <c r="B14" s="82"/>
      <c r="C14" s="84"/>
    </row>
    <row r="15" spans="1:3" x14ac:dyDescent="0.25">
      <c r="A15" s="16" t="s">
        <v>19</v>
      </c>
      <c r="B15" s="89">
        <f>(B11+B13)*4</f>
        <v>0</v>
      </c>
      <c r="C15" s="79">
        <f>(C11+C13)*4</f>
        <v>0</v>
      </c>
    </row>
    <row r="16" spans="1:3" ht="132" thickBot="1" x14ac:dyDescent="0.3">
      <c r="A16" s="17" t="s">
        <v>58</v>
      </c>
      <c r="B16" s="90"/>
      <c r="C16" s="80"/>
    </row>
    <row r="17" spans="1:3" x14ac:dyDescent="0.25">
      <c r="A17" s="3"/>
      <c r="B17" s="3"/>
      <c r="C17" s="3"/>
    </row>
    <row r="18" spans="1:3" x14ac:dyDescent="0.25">
      <c r="A18" s="19" t="s">
        <v>43</v>
      </c>
      <c r="B18" s="19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</sheetData>
  <sheetProtection algorithmName="SHA-512" hashValue="ZYBfTR1t2TRicZqZMT0yuttXoPG7Pz47w0d8qGRWmBMAbZj/TGo8JBBG6cPPCnyGFNNNgcOmMqZGzBiGDgNKJA==" saltValue="am4hf5HVl8ekf+IB3YAmqA==" spinCount="100000" sheet="1" objects="1" scenarios="1"/>
  <mergeCells count="9">
    <mergeCell ref="A5:A8"/>
    <mergeCell ref="C15:C16"/>
    <mergeCell ref="B9:B10"/>
    <mergeCell ref="C9:C10"/>
    <mergeCell ref="B11:B12"/>
    <mergeCell ref="C11:C12"/>
    <mergeCell ref="B13:B14"/>
    <mergeCell ref="C13:C14"/>
    <mergeCell ref="B15:B16"/>
  </mergeCells>
  <pageMargins left="0.7" right="0.7" top="0.78740157499999996" bottom="0.78740157499999996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51"/>
  <sheetViews>
    <sheetView showGridLines="0" topLeftCell="A37" zoomScaleNormal="100" workbookViewId="0">
      <selection activeCell="F36" sqref="F36"/>
    </sheetView>
  </sheetViews>
  <sheetFormatPr defaultColWidth="9.140625" defaultRowHeight="15" x14ac:dyDescent="0.25"/>
  <cols>
    <col min="1" max="1" width="9.140625" style="25"/>
    <col min="2" max="2" width="13" style="25" customWidth="1"/>
    <col min="3" max="3" width="18.5703125" style="25" customWidth="1"/>
    <col min="4" max="4" width="11.140625" style="25" customWidth="1"/>
    <col min="5" max="5" width="15.85546875" style="25" customWidth="1"/>
    <col min="6" max="6" width="23.7109375" style="25" customWidth="1"/>
    <col min="7" max="7" width="22.140625" style="25" customWidth="1"/>
    <col min="8" max="16384" width="9.140625" style="25"/>
  </cols>
  <sheetData>
    <row r="1" spans="1:7" ht="25.5" customHeight="1" x14ac:dyDescent="0.25">
      <c r="A1" s="119" t="s">
        <v>48</v>
      </c>
      <c r="B1" s="119"/>
      <c r="C1" s="119"/>
      <c r="D1" s="119"/>
      <c r="E1" s="119"/>
      <c r="F1" s="119"/>
      <c r="G1" s="119"/>
    </row>
    <row r="2" spans="1:7" ht="15.75" x14ac:dyDescent="0.25">
      <c r="A2" s="26" t="s">
        <v>66</v>
      </c>
      <c r="B2" s="26"/>
      <c r="C2" s="26"/>
      <c r="D2" s="26"/>
      <c r="E2" s="26"/>
      <c r="F2" s="26"/>
      <c r="G2" s="26"/>
    </row>
    <row r="3" spans="1:7" ht="18.75" x14ac:dyDescent="0.3">
      <c r="A3" s="27"/>
      <c r="B3" s="28"/>
      <c r="C3" s="28"/>
      <c r="D3" s="28"/>
      <c r="E3" s="28"/>
      <c r="F3" s="29"/>
      <c r="G3" s="29"/>
    </row>
    <row r="4" spans="1:7" ht="23.25" x14ac:dyDescent="0.35">
      <c r="A4" s="27"/>
      <c r="B4" s="120" t="s">
        <v>61</v>
      </c>
      <c r="C4" s="121"/>
      <c r="D4" s="121"/>
      <c r="E4" s="121"/>
      <c r="F4" s="121"/>
      <c r="G4" s="121"/>
    </row>
    <row r="5" spans="1:7" ht="18.75" customHeight="1" thickBot="1" x14ac:dyDescent="0.3"/>
    <row r="6" spans="1:7" ht="24" customHeight="1" thickBot="1" x14ac:dyDescent="0.3">
      <c r="B6" s="122" t="s">
        <v>54</v>
      </c>
      <c r="C6" s="123"/>
      <c r="D6" s="123"/>
      <c r="E6" s="123"/>
      <c r="F6" s="123"/>
      <c r="G6" s="124"/>
    </row>
    <row r="7" spans="1:7" ht="51" customHeight="1" thickBot="1" x14ac:dyDescent="0.3">
      <c r="B7" s="30" t="s">
        <v>20</v>
      </c>
      <c r="C7" s="31" t="s">
        <v>21</v>
      </c>
      <c r="D7" s="30" t="s">
        <v>36</v>
      </c>
      <c r="E7" s="32" t="s">
        <v>22</v>
      </c>
      <c r="F7" s="32" t="s">
        <v>23</v>
      </c>
      <c r="G7" s="33" t="s">
        <v>24</v>
      </c>
    </row>
    <row r="8" spans="1:7" ht="48" customHeight="1" x14ac:dyDescent="0.25">
      <c r="B8" s="125" t="s">
        <v>59</v>
      </c>
      <c r="C8" s="57" t="s">
        <v>67</v>
      </c>
      <c r="D8" s="34">
        <v>561.45000000000005</v>
      </c>
      <c r="E8" s="61"/>
      <c r="F8" s="35">
        <f t="shared" ref="F8:F12" si="0">(D8*E8)</f>
        <v>0</v>
      </c>
      <c r="G8" s="128"/>
    </row>
    <row r="9" spans="1:7" ht="48" customHeight="1" x14ac:dyDescent="0.25">
      <c r="B9" s="126"/>
      <c r="C9" s="58" t="s">
        <v>69</v>
      </c>
      <c r="D9" s="36">
        <v>101.42</v>
      </c>
      <c r="E9" s="62"/>
      <c r="F9" s="35">
        <f t="shared" si="0"/>
        <v>0</v>
      </c>
      <c r="G9" s="129"/>
    </row>
    <row r="10" spans="1:7" ht="73.5" customHeight="1" x14ac:dyDescent="0.25">
      <c r="B10" s="127"/>
      <c r="C10" s="37" t="s">
        <v>68</v>
      </c>
      <c r="D10" s="38">
        <v>416.24</v>
      </c>
      <c r="E10" s="62"/>
      <c r="F10" s="35">
        <f t="shared" si="0"/>
        <v>0</v>
      </c>
      <c r="G10" s="129"/>
    </row>
    <row r="11" spans="1:7" ht="47.25" customHeight="1" x14ac:dyDescent="0.25">
      <c r="B11" s="127"/>
      <c r="C11" s="59" t="s">
        <v>73</v>
      </c>
      <c r="D11" s="38">
        <v>17.600000000000001</v>
      </c>
      <c r="E11" s="62"/>
      <c r="F11" s="35">
        <f t="shared" si="0"/>
        <v>0</v>
      </c>
      <c r="G11" s="129"/>
    </row>
    <row r="12" spans="1:7" ht="66.75" customHeight="1" thickBot="1" x14ac:dyDescent="0.3">
      <c r="B12" s="127"/>
      <c r="C12" s="59" t="s">
        <v>74</v>
      </c>
      <c r="D12" s="38">
        <v>73.92</v>
      </c>
      <c r="E12" s="62"/>
      <c r="F12" s="35">
        <f t="shared" si="0"/>
        <v>0</v>
      </c>
      <c r="G12" s="129"/>
    </row>
    <row r="13" spans="1:7" ht="21" customHeight="1" thickBot="1" x14ac:dyDescent="0.3">
      <c r="B13" s="93" t="s">
        <v>37</v>
      </c>
      <c r="C13" s="95"/>
      <c r="D13" s="95"/>
      <c r="E13" s="95"/>
      <c r="F13" s="140">
        <f>SUM(F8:F12)</f>
        <v>0</v>
      </c>
      <c r="G13" s="141">
        <f>F13*1.21</f>
        <v>0</v>
      </c>
    </row>
    <row r="14" spans="1:7" ht="15" customHeight="1" x14ac:dyDescent="0.25">
      <c r="B14" s="130" t="s">
        <v>25</v>
      </c>
      <c r="C14" s="131"/>
      <c r="D14" s="131"/>
      <c r="E14" s="131"/>
      <c r="F14" s="131"/>
      <c r="G14" s="131"/>
    </row>
    <row r="15" spans="1:7" ht="30.75" customHeight="1" x14ac:dyDescent="0.25">
      <c r="B15" s="98" t="s">
        <v>49</v>
      </c>
      <c r="C15" s="98"/>
      <c r="D15" s="98"/>
      <c r="E15" s="98"/>
      <c r="F15" s="98"/>
      <c r="G15" s="98"/>
    </row>
    <row r="16" spans="1:7" ht="30.75" customHeight="1" x14ac:dyDescent="0.25">
      <c r="B16" s="100" t="s">
        <v>75</v>
      </c>
      <c r="C16" s="100"/>
      <c r="D16" s="100"/>
      <c r="E16" s="100"/>
      <c r="F16" s="100"/>
      <c r="G16" s="100"/>
    </row>
    <row r="17" spans="2:7" ht="17.25" customHeight="1" x14ac:dyDescent="0.25">
      <c r="B17" s="101" t="s">
        <v>50</v>
      </c>
      <c r="C17" s="103"/>
      <c r="D17" s="103"/>
      <c r="E17" s="103"/>
      <c r="F17" s="103"/>
      <c r="G17" s="103"/>
    </row>
    <row r="18" spans="2:7" ht="15" customHeight="1" x14ac:dyDescent="0.25">
      <c r="B18" s="101" t="s">
        <v>26</v>
      </c>
      <c r="C18" s="101"/>
      <c r="D18" s="101"/>
      <c r="E18" s="101"/>
      <c r="F18" s="101"/>
      <c r="G18" s="101"/>
    </row>
    <row r="19" spans="2:7" x14ac:dyDescent="0.25">
      <c r="B19" s="132" t="s">
        <v>27</v>
      </c>
      <c r="C19" s="133"/>
      <c r="D19" s="39"/>
      <c r="E19" s="39"/>
      <c r="F19" s="39"/>
    </row>
    <row r="20" spans="2:7" ht="14.25" customHeight="1" x14ac:dyDescent="0.25">
      <c r="B20" s="118" t="s">
        <v>28</v>
      </c>
      <c r="C20" s="118"/>
      <c r="D20" s="40"/>
      <c r="E20" s="40"/>
      <c r="F20" s="40"/>
    </row>
    <row r="21" spans="2:7" ht="15" customHeight="1" x14ac:dyDescent="0.25">
      <c r="B21" s="91" t="s">
        <v>52</v>
      </c>
      <c r="C21" s="91"/>
      <c r="D21" s="91"/>
      <c r="E21" s="91"/>
      <c r="F21" s="91"/>
      <c r="G21" s="91"/>
    </row>
    <row r="22" spans="2:7" ht="11.25" customHeight="1" x14ac:dyDescent="0.25">
      <c r="B22" s="91"/>
      <c r="C22" s="91"/>
      <c r="D22" s="91"/>
      <c r="E22" s="91"/>
      <c r="F22" s="91"/>
      <c r="G22" s="91"/>
    </row>
    <row r="25" spans="2:7" ht="23.25" x14ac:dyDescent="0.25">
      <c r="B25" s="104" t="s">
        <v>62</v>
      </c>
      <c r="C25" s="104"/>
      <c r="D25" s="104"/>
      <c r="E25" s="104"/>
      <c r="F25" s="104"/>
      <c r="G25" s="104"/>
    </row>
    <row r="26" spans="2:7" ht="15.75" customHeight="1" thickBot="1" x14ac:dyDescent="0.3">
      <c r="B26" s="60"/>
      <c r="C26" s="60"/>
      <c r="D26" s="60"/>
      <c r="E26" s="60"/>
      <c r="F26" s="60"/>
      <c r="G26" s="60"/>
    </row>
    <row r="27" spans="2:7" ht="24" customHeight="1" thickBot="1" x14ac:dyDescent="0.3">
      <c r="B27" s="105" t="s">
        <v>29</v>
      </c>
      <c r="C27" s="106"/>
      <c r="D27" s="106"/>
      <c r="E27" s="106"/>
      <c r="F27" s="106"/>
      <c r="G27" s="107"/>
    </row>
    <row r="28" spans="2:7" ht="35.25" thickBot="1" x14ac:dyDescent="0.3">
      <c r="B28" s="41" t="s">
        <v>20</v>
      </c>
      <c r="C28" s="42" t="s">
        <v>30</v>
      </c>
      <c r="D28" s="42" t="s">
        <v>36</v>
      </c>
      <c r="E28" s="33" t="s">
        <v>31</v>
      </c>
      <c r="F28" s="33" t="s">
        <v>32</v>
      </c>
      <c r="G28" s="43" t="s">
        <v>33</v>
      </c>
    </row>
    <row r="29" spans="2:7" ht="30.75" thickBot="1" x14ac:dyDescent="0.3">
      <c r="B29" s="108" t="s">
        <v>60</v>
      </c>
      <c r="C29" s="44" t="s">
        <v>72</v>
      </c>
      <c r="D29" s="45">
        <v>531.07000000000005</v>
      </c>
      <c r="E29" s="63"/>
      <c r="F29" s="35">
        <f>(D29*E29)</f>
        <v>0</v>
      </c>
      <c r="G29" s="110"/>
    </row>
    <row r="30" spans="2:7" ht="30" x14ac:dyDescent="0.25">
      <c r="B30" s="109"/>
      <c r="C30" s="44" t="s">
        <v>76</v>
      </c>
      <c r="D30" s="46">
        <v>252</v>
      </c>
      <c r="E30" s="64"/>
      <c r="F30" s="35">
        <f>(D30*E30)</f>
        <v>0</v>
      </c>
      <c r="G30" s="111"/>
    </row>
    <row r="31" spans="2:7" ht="45" x14ac:dyDescent="0.25">
      <c r="B31" s="109"/>
      <c r="C31" s="47" t="s">
        <v>70</v>
      </c>
      <c r="D31" s="46">
        <v>61</v>
      </c>
      <c r="E31" s="64"/>
      <c r="F31" s="35">
        <f>(D31*E31)</f>
        <v>0</v>
      </c>
      <c r="G31" s="111"/>
    </row>
    <row r="32" spans="2:7" ht="47.25" customHeight="1" x14ac:dyDescent="0.25">
      <c r="B32" s="109"/>
      <c r="C32" s="47" t="s">
        <v>71</v>
      </c>
      <c r="D32" s="38">
        <v>58</v>
      </c>
      <c r="E32" s="64"/>
      <c r="F32" s="35">
        <f>(D32*E32)</f>
        <v>0</v>
      </c>
      <c r="G32" s="111"/>
    </row>
    <row r="33" spans="2:7" ht="46.5" customHeight="1" x14ac:dyDescent="0.25">
      <c r="B33" s="109"/>
      <c r="C33" s="48" t="s">
        <v>34</v>
      </c>
      <c r="D33" s="49">
        <v>561.45000000000005</v>
      </c>
      <c r="E33" s="65"/>
      <c r="F33" s="35">
        <f>(D33*E33)</f>
        <v>0</v>
      </c>
      <c r="G33" s="111"/>
    </row>
    <row r="34" spans="2:7" ht="46.5" customHeight="1" thickBot="1" x14ac:dyDescent="0.3">
      <c r="B34" s="109"/>
      <c r="C34" s="50" t="s">
        <v>55</v>
      </c>
      <c r="D34" s="115"/>
      <c r="E34" s="116"/>
      <c r="F34" s="66"/>
      <c r="G34" s="111"/>
    </row>
    <row r="35" spans="2:7" ht="46.5" customHeight="1" thickBot="1" x14ac:dyDescent="0.3">
      <c r="B35" s="109"/>
      <c r="C35" s="51" t="s">
        <v>56</v>
      </c>
      <c r="D35" s="117"/>
      <c r="E35" s="117"/>
      <c r="F35" s="67"/>
      <c r="G35" s="112"/>
    </row>
    <row r="36" spans="2:7" ht="61.5" customHeight="1" thickBot="1" x14ac:dyDescent="0.3">
      <c r="B36" s="109"/>
      <c r="C36" s="51" t="s">
        <v>38</v>
      </c>
      <c r="D36" s="113"/>
      <c r="E36" s="114"/>
      <c r="F36" s="68"/>
      <c r="G36" s="111"/>
    </row>
    <row r="37" spans="2:7" ht="26.25" customHeight="1" thickBot="1" x14ac:dyDescent="0.3">
      <c r="B37" s="93" t="s">
        <v>39</v>
      </c>
      <c r="C37" s="94"/>
      <c r="D37" s="94"/>
      <c r="E37" s="95"/>
      <c r="F37" s="140">
        <f>SUM(F29:F36)</f>
        <v>0</v>
      </c>
      <c r="G37" s="141">
        <f>(F37*1.21)</f>
        <v>0</v>
      </c>
    </row>
    <row r="38" spans="2:7" x14ac:dyDescent="0.25">
      <c r="B38" s="96" t="s">
        <v>25</v>
      </c>
      <c r="C38" s="97"/>
      <c r="D38" s="97"/>
      <c r="E38" s="97"/>
      <c r="F38" s="97"/>
      <c r="G38" s="97"/>
    </row>
    <row r="39" spans="2:7" ht="33.75" customHeight="1" x14ac:dyDescent="0.25">
      <c r="B39" s="98" t="s">
        <v>49</v>
      </c>
      <c r="C39" s="99"/>
      <c r="D39" s="99"/>
      <c r="E39" s="99"/>
      <c r="F39" s="99"/>
      <c r="G39" s="99"/>
    </row>
    <row r="40" spans="2:7" ht="30.75" customHeight="1" x14ac:dyDescent="0.25">
      <c r="B40" s="100" t="s">
        <v>77</v>
      </c>
      <c r="C40" s="100"/>
      <c r="D40" s="100"/>
      <c r="E40" s="100"/>
      <c r="F40" s="100"/>
      <c r="G40" s="100"/>
    </row>
    <row r="41" spans="2:7" ht="17.25" customHeight="1" x14ac:dyDescent="0.25">
      <c r="B41" s="101" t="s">
        <v>50</v>
      </c>
      <c r="C41" s="103"/>
      <c r="D41" s="103"/>
      <c r="E41" s="103"/>
      <c r="F41" s="103"/>
      <c r="G41" s="103"/>
    </row>
    <row r="42" spans="2:7" ht="15" customHeight="1" x14ac:dyDescent="0.25">
      <c r="B42" s="101" t="s">
        <v>26</v>
      </c>
      <c r="C42" s="101"/>
      <c r="D42" s="101"/>
      <c r="E42" s="101"/>
      <c r="F42" s="101"/>
      <c r="G42" s="101"/>
    </row>
    <row r="43" spans="2:7" x14ac:dyDescent="0.25">
      <c r="B43" s="102" t="s">
        <v>27</v>
      </c>
      <c r="C43" s="101"/>
      <c r="D43" s="52"/>
      <c r="E43" s="52"/>
      <c r="F43" s="52"/>
      <c r="G43" s="52"/>
    </row>
    <row r="44" spans="2:7" x14ac:dyDescent="0.25">
      <c r="B44" s="91" t="s">
        <v>28</v>
      </c>
      <c r="C44" s="91"/>
      <c r="D44" s="52"/>
      <c r="E44" s="52"/>
      <c r="F44" s="52"/>
      <c r="G44" s="52"/>
    </row>
    <row r="45" spans="2:7" x14ac:dyDescent="0.25">
      <c r="B45" s="92" t="s">
        <v>35</v>
      </c>
      <c r="C45" s="92"/>
      <c r="D45" s="92"/>
      <c r="E45" s="92"/>
      <c r="F45" s="92"/>
      <c r="G45" s="92"/>
    </row>
    <row r="46" spans="2:7" ht="15" customHeight="1" x14ac:dyDescent="0.25">
      <c r="B46" s="91" t="s">
        <v>53</v>
      </c>
      <c r="C46" s="91"/>
      <c r="D46" s="91"/>
      <c r="E46" s="91"/>
      <c r="F46" s="91"/>
      <c r="G46" s="91"/>
    </row>
    <row r="47" spans="2:7" x14ac:dyDescent="0.25">
      <c r="B47" s="91"/>
      <c r="C47" s="91"/>
      <c r="D47" s="91"/>
      <c r="E47" s="91"/>
      <c r="F47" s="91"/>
      <c r="G47" s="91"/>
    </row>
    <row r="51" spans="6:6" x14ac:dyDescent="0.25">
      <c r="F51" s="53"/>
    </row>
  </sheetData>
  <sheetProtection algorithmName="SHA-512" hashValue="b5j2NcwDnBTiLDdKxyw83/jEDOqB81Uo72/lmaDnReEB3CcSCtmse/d8HuAS42VzcjN98TFi+jyW/0TfECu9YA==" saltValue="Tz25NRZBcAvuBZUcZWOn9A==" spinCount="100000" sheet="1" objects="1" scenarios="1" selectLockedCells="1"/>
  <mergeCells count="31">
    <mergeCell ref="B20:C20"/>
    <mergeCell ref="A1:G1"/>
    <mergeCell ref="B4:G4"/>
    <mergeCell ref="B6:G6"/>
    <mergeCell ref="B8:B12"/>
    <mergeCell ref="G8:G12"/>
    <mergeCell ref="B13:E13"/>
    <mergeCell ref="B14:G14"/>
    <mergeCell ref="B15:G15"/>
    <mergeCell ref="B16:G16"/>
    <mergeCell ref="B18:G18"/>
    <mergeCell ref="B19:C19"/>
    <mergeCell ref="B17:G17"/>
    <mergeCell ref="B21:G22"/>
    <mergeCell ref="B25:G25"/>
    <mergeCell ref="B27:G27"/>
    <mergeCell ref="B29:B36"/>
    <mergeCell ref="G29:G36"/>
    <mergeCell ref="D36:E36"/>
    <mergeCell ref="D34:E34"/>
    <mergeCell ref="D35:E35"/>
    <mergeCell ref="B44:C44"/>
    <mergeCell ref="B45:G45"/>
    <mergeCell ref="B46:G47"/>
    <mergeCell ref="B37:E37"/>
    <mergeCell ref="B38:G38"/>
    <mergeCell ref="B39:G39"/>
    <mergeCell ref="B40:G40"/>
    <mergeCell ref="B42:G42"/>
    <mergeCell ref="B43:C43"/>
    <mergeCell ref="B41:G41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2"/>
  <sheetViews>
    <sheetView showGridLines="0" showRowColHeaders="0" topLeftCell="A7" workbookViewId="0">
      <selection activeCell="B9" sqref="B9:B10"/>
    </sheetView>
  </sheetViews>
  <sheetFormatPr defaultRowHeight="15" x14ac:dyDescent="0.25"/>
  <cols>
    <col min="1" max="1" width="35.42578125" customWidth="1"/>
    <col min="2" max="2" width="23.140625" customWidth="1"/>
  </cols>
  <sheetData>
    <row r="1" spans="1:2" ht="18.75" x14ac:dyDescent="0.25">
      <c r="A1" s="20" t="s">
        <v>51</v>
      </c>
    </row>
    <row r="2" spans="1:2" ht="16.5" thickBot="1" x14ac:dyDescent="0.3">
      <c r="A2" s="18"/>
    </row>
    <row r="3" spans="1:2" ht="18.75" thickBot="1" x14ac:dyDescent="0.3">
      <c r="A3" s="10" t="s">
        <v>12</v>
      </c>
    </row>
    <row r="4" spans="1:2" ht="15.75" thickBot="1" x14ac:dyDescent="0.3"/>
    <row r="5" spans="1:2" x14ac:dyDescent="0.25">
      <c r="A5" s="76" t="s">
        <v>11</v>
      </c>
      <c r="B5" s="12"/>
    </row>
    <row r="6" spans="1:2" x14ac:dyDescent="0.25">
      <c r="A6" s="77"/>
      <c r="B6" s="14" t="s">
        <v>12</v>
      </c>
    </row>
    <row r="7" spans="1:2" x14ac:dyDescent="0.25">
      <c r="A7" s="77"/>
      <c r="B7" s="14" t="s">
        <v>13</v>
      </c>
    </row>
    <row r="8" spans="1:2" ht="15.75" thickBot="1" x14ac:dyDescent="0.3">
      <c r="A8" s="78"/>
      <c r="B8" s="14"/>
    </row>
    <row r="9" spans="1:2" x14ac:dyDescent="0.25">
      <c r="A9" s="4" t="s">
        <v>16</v>
      </c>
      <c r="B9" s="134">
        <f>'Nabídková cena_měs.paušal_roční'!F13</f>
        <v>0</v>
      </c>
    </row>
    <row r="10" spans="1:2" ht="171.75" thickBot="1" x14ac:dyDescent="0.3">
      <c r="A10" s="5" t="s">
        <v>63</v>
      </c>
      <c r="B10" s="135"/>
    </row>
    <row r="11" spans="1:2" x14ac:dyDescent="0.25">
      <c r="A11" s="4" t="s">
        <v>17</v>
      </c>
      <c r="B11" s="136">
        <f>'Nabídková cena_měs.paušal_roční'!F13*12</f>
        <v>0</v>
      </c>
    </row>
    <row r="12" spans="1:2" ht="100.5" thickBot="1" x14ac:dyDescent="0.3">
      <c r="A12" s="5" t="s">
        <v>57</v>
      </c>
      <c r="B12" s="137"/>
    </row>
    <row r="13" spans="1:2" x14ac:dyDescent="0.25">
      <c r="A13" s="4" t="s">
        <v>18</v>
      </c>
      <c r="B13" s="134">
        <f>'Nabídková cena_měs.paušal_roční'!F37</f>
        <v>0</v>
      </c>
    </row>
    <row r="14" spans="1:2" ht="171.75" thickBot="1" x14ac:dyDescent="0.3">
      <c r="A14" s="5" t="s">
        <v>64</v>
      </c>
      <c r="B14" s="135"/>
    </row>
    <row r="15" spans="1:2" ht="15" customHeight="1" x14ac:dyDescent="0.25">
      <c r="A15" s="16" t="s">
        <v>19</v>
      </c>
      <c r="B15" s="138">
        <f>(B11+B13)*4</f>
        <v>0</v>
      </c>
    </row>
    <row r="16" spans="1:2" ht="132" thickBot="1" x14ac:dyDescent="0.3">
      <c r="A16" s="17" t="s">
        <v>58</v>
      </c>
      <c r="B16" s="139"/>
    </row>
    <row r="17" spans="1:2" x14ac:dyDescent="0.25">
      <c r="A17" s="3"/>
      <c r="B17" s="3"/>
    </row>
    <row r="18" spans="1:2" x14ac:dyDescent="0.25">
      <c r="A18" s="19" t="s">
        <v>43</v>
      </c>
      <c r="B18" s="19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</sheetData>
  <sheetProtection algorithmName="SHA-512" hashValue="7u48zy5uWuk0oBxGAV3YIryMNqmLz2rhFIm9K45WLEW4qt1Exh9qwpyW/3+Tyl5qO2ZyAZJNZxW/gwaUmPqR7g==" saltValue="lMXo+vN0kj8Riscdkrs3sg==" spinCount="100000" sheet="1" objects="1" scenarios="1"/>
  <mergeCells count="5">
    <mergeCell ref="A5:A8"/>
    <mergeCell ref="B9:B10"/>
    <mergeCell ref="B11:B12"/>
    <mergeCell ref="B13:B14"/>
    <mergeCell ref="B15:B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Příl.č.4ZD-Krycí list-dodavatel</vt:lpstr>
      <vt:lpstr>Příl.č.4ZD-Krycí list-n.cena</vt:lpstr>
      <vt:lpstr>Nabídková cena_měs.paušal_roční</vt:lpstr>
      <vt:lpstr>NEPLATCE DPH-Krycí list-n.cena</vt:lpstr>
      <vt:lpstr>'Nabídková cena_měs.paušal_roční'!Oblast_tisku</vt:lpstr>
      <vt:lpstr>'Příl.č.4ZD-Krycí list-dodavatel'!Oblast_tisku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Zbuzková Lydie, Ing.</dc:creator>
  <cp:lastModifiedBy>Křížová Monika, Mgr.</cp:lastModifiedBy>
  <cp:lastPrinted>2016-12-02T07:36:43Z</cp:lastPrinted>
  <dcterms:created xsi:type="dcterms:W3CDTF">2016-10-17T09:53:07Z</dcterms:created>
  <dcterms:modified xsi:type="dcterms:W3CDTF">2017-07-21T13:39:04Z</dcterms:modified>
</cp:coreProperties>
</file>