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10164"/>
  </bookViews>
  <sheets>
    <sheet name="rozpočet" sheetId="1" r:id="rId1"/>
  </sheets>
  <calcPr calcId="145621"/>
</workbook>
</file>

<file path=xl/calcChain.xml><?xml version="1.0" encoding="utf-8"?>
<calcChain xmlns="http://schemas.openxmlformats.org/spreadsheetml/2006/main">
  <c r="E8" i="1" l="1"/>
  <c r="E58" i="1"/>
  <c r="E30" i="1"/>
  <c r="E29" i="1"/>
  <c r="E28" i="1" l="1"/>
  <c r="E42" i="1"/>
  <c r="E36" i="1"/>
  <c r="E35" i="1"/>
  <c r="E45" i="1" l="1"/>
  <c r="E44" i="1" s="1"/>
  <c r="E41" i="1"/>
  <c r="E25" i="1"/>
  <c r="E15" i="1"/>
  <c r="E57" i="1" l="1"/>
  <c r="E56" i="1"/>
  <c r="E55" i="1"/>
  <c r="E54" i="1"/>
  <c r="E53" i="1"/>
  <c r="E52" i="1"/>
  <c r="E50" i="1"/>
  <c r="E49" i="1" s="1"/>
  <c r="E48" i="1"/>
  <c r="E47" i="1"/>
  <c r="E46" i="1" s="1"/>
  <c r="E43" i="1"/>
  <c r="E40" i="1"/>
  <c r="E39" i="1"/>
  <c r="E37" i="1"/>
  <c r="E34" i="1" s="1"/>
  <c r="E33" i="1"/>
  <c r="E32" i="1"/>
  <c r="E31" i="1" s="1"/>
  <c r="E27" i="1"/>
  <c r="E26" i="1"/>
  <c r="E24" i="1"/>
  <c r="E23" i="1"/>
  <c r="E22" i="1" s="1"/>
  <c r="E21" i="1"/>
  <c r="E20" i="1"/>
  <c r="E19" i="1"/>
  <c r="E18" i="1"/>
  <c r="E17" i="1"/>
  <c r="E16" i="1"/>
  <c r="E14" i="1"/>
  <c r="E12" i="1"/>
  <c r="E11" i="1"/>
  <c r="E10" i="1"/>
  <c r="E9" i="1"/>
  <c r="E7" i="1"/>
  <c r="E6" i="1"/>
  <c r="E13" i="1" l="1"/>
  <c r="E51" i="1"/>
  <c r="E5" i="1"/>
  <c r="E60" i="1" s="1"/>
  <c r="E38" i="1"/>
  <c r="E61" i="1" l="1"/>
  <c r="E62" i="1" s="1"/>
</calcChain>
</file>

<file path=xl/sharedStrings.xml><?xml version="1.0" encoding="utf-8"?>
<sst xmlns="http://schemas.openxmlformats.org/spreadsheetml/2006/main" count="123" uniqueCount="67">
  <si>
    <t>Činnost</t>
  </si>
  <si>
    <t>Jednotka</t>
  </si>
  <si>
    <t>Počet jednotek</t>
  </si>
  <si>
    <t>Jednotková cena</t>
  </si>
  <si>
    <t>Celková cena</t>
  </si>
  <si>
    <t/>
  </si>
  <si>
    <t>Přípravné a projekční práce</t>
  </si>
  <si>
    <t>hod</t>
  </si>
  <si>
    <t>Studium archivních dat z dosud provedených geolog.průzkumů</t>
  </si>
  <si>
    <t>Zajištění vstupů a sítí</t>
  </si>
  <si>
    <t>kpl</t>
  </si>
  <si>
    <t>Zábor veřejného prostranství</t>
  </si>
  <si>
    <t>Předkopy pro lokalizaci vrtů mimo podzemní inženýrské sítě</t>
  </si>
  <si>
    <t>ks</t>
  </si>
  <si>
    <t>Doprava osob</t>
  </si>
  <si>
    <t>Vrtné a sondovací práce</t>
  </si>
  <si>
    <t>bm</t>
  </si>
  <si>
    <r>
      <t>Jádrové vrty nevystrojené pro ověření průběhu Mlýnského náhonu, 4</t>
    </r>
    <r>
      <rPr>
        <sz val="10"/>
        <color indexed="8"/>
        <rFont val="Arial"/>
        <family val="2"/>
        <charset val="238"/>
      </rPr>
      <t xml:space="preserve"> ks</t>
    </r>
  </si>
  <si>
    <t>Atmogeochemické sondy</t>
  </si>
  <si>
    <t>Doprava vrtné techniky a materiálu</t>
  </si>
  <si>
    <t>Odborná likvidace vrtů</t>
  </si>
  <si>
    <t>Odstranění kontaminovaného vrtného jádra (17 05 03) včetně dopravy</t>
  </si>
  <si>
    <t>t</t>
  </si>
  <si>
    <t>Odstarnění kontaminovaných PVC zárubnic (17 02 04) včetně dopravy</t>
  </si>
  <si>
    <t>Vzorkovací práce</t>
  </si>
  <si>
    <t>Vzorek zeminy pro analytiku</t>
  </si>
  <si>
    <t>Vzorek podzemní vody, statické podmínky</t>
  </si>
  <si>
    <t>Vzorek fáze</t>
  </si>
  <si>
    <t>Přeprava vzorků</t>
  </si>
  <si>
    <t>Laboratorní práce - analytika zemin, sušina</t>
  </si>
  <si>
    <t>PAU</t>
  </si>
  <si>
    <t>C10-C40</t>
  </si>
  <si>
    <t>Laboratorní práce - analytika zemin, výluh</t>
  </si>
  <si>
    <t>Stanovení výluhu dle tab 2.1 vyhl. č. 294/2005 Sb</t>
  </si>
  <si>
    <t>Laboratorní práce - analytika podzemních vod</t>
  </si>
  <si>
    <t>Laboratorní práce - analytika vzdušnin</t>
  </si>
  <si>
    <t>BTEX</t>
  </si>
  <si>
    <t>naftalen</t>
  </si>
  <si>
    <t>Geodetické práce</t>
  </si>
  <si>
    <t>Zaměření sond - X, Y, Z</t>
  </si>
  <si>
    <t>Vyhodnocení</t>
  </si>
  <si>
    <t>Sled a řízení, dokumentace</t>
  </si>
  <si>
    <t>Cestovné</t>
  </si>
  <si>
    <t>Interpretace primárních dat</t>
  </si>
  <si>
    <t>IT zpracování, ACAD grafika</t>
  </si>
  <si>
    <t>Závěrečné zpracování</t>
  </si>
  <si>
    <t>Tisky, reprodukce, kompletace</t>
  </si>
  <si>
    <t>sada</t>
  </si>
  <si>
    <t>Cena bez DHP</t>
  </si>
  <si>
    <t>DHP 21%</t>
  </si>
  <si>
    <t>Cena s DPH</t>
  </si>
  <si>
    <t>Shromáždění a rešerše archivních dat o lokalitě</t>
  </si>
  <si>
    <r>
      <t xml:space="preserve">Jádrové vrty mapovací, ϕ 90 mm, </t>
    </r>
    <r>
      <rPr>
        <sz val="10"/>
        <rFont val="Arial"/>
        <family val="2"/>
        <charset val="238"/>
      </rPr>
      <t>dočasně vystrojené, 14 ks</t>
    </r>
  </si>
  <si>
    <t>Vzorek vzdušnin</t>
  </si>
  <si>
    <t>Laboratorní práce - analytika fáze</t>
  </si>
  <si>
    <t>Kvalitativní analýza fáze</t>
  </si>
  <si>
    <t xml:space="preserve"> </t>
  </si>
  <si>
    <t>Oprava/náhrada vrtu HV-16</t>
  </si>
  <si>
    <t>Fenoly</t>
  </si>
  <si>
    <t>Úplný chemický rozbor</t>
  </si>
  <si>
    <t>Plnění databáze SEKM</t>
  </si>
  <si>
    <t>Meteorologická data</t>
  </si>
  <si>
    <t>Záměry hladin ve vrtech a měření základních fyzikálních parametrů</t>
  </si>
  <si>
    <t>Vypracování realizačního projektu a ohlašovací povinnosti</t>
  </si>
  <si>
    <t>Režimní měření</t>
  </si>
  <si>
    <t>Příloha č. 7</t>
  </si>
  <si>
    <t>OSTRAVA - lokalita Sokolská k ul. Křižíkova - doplňkový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</si>
</sst>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7" x14ac:knownFonts="1">
    <font>
      <sz val="10"/>
      <name val="Arial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SansSerif"/>
      <charset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right" vertical="center" wrapText="1"/>
    </xf>
    <xf numFmtId="6" fontId="5" fillId="3" borderId="19" xfId="0" applyNumberFormat="1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right" vertical="center" wrapText="1"/>
    </xf>
    <xf numFmtId="6" fontId="5" fillId="3" borderId="23" xfId="0" applyNumberFormat="1" applyFont="1" applyFill="1" applyBorder="1" applyAlignment="1" applyProtection="1">
      <alignment horizontal="right"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right" vertical="center" wrapText="1"/>
    </xf>
    <xf numFmtId="6" fontId="5" fillId="3" borderId="26" xfId="0" applyNumberFormat="1" applyFont="1" applyFill="1" applyBorder="1" applyAlignment="1" applyProtection="1">
      <alignment horizontal="right" vertical="center" wrapText="1"/>
    </xf>
    <xf numFmtId="3" fontId="6" fillId="4" borderId="11" xfId="0" applyNumberFormat="1" applyFont="1" applyFill="1" applyBorder="1" applyAlignment="1" applyProtection="1">
      <alignment horizontal="right" vertical="center" wrapText="1" indent="1"/>
    </xf>
    <xf numFmtId="4" fontId="6" fillId="4" borderId="11" xfId="0" applyNumberFormat="1" applyFont="1" applyFill="1" applyBorder="1" applyAlignment="1" applyProtection="1">
      <alignment horizontal="right" vertical="center" wrapText="1" indent="1"/>
    </xf>
    <xf numFmtId="164" fontId="5" fillId="3" borderId="5" xfId="0" applyNumberFormat="1" applyFont="1" applyFill="1" applyBorder="1" applyAlignment="1" applyProtection="1">
      <alignment horizontal="right" vertical="center" wrapText="1" indent="1"/>
    </xf>
    <xf numFmtId="164" fontId="5" fillId="3" borderId="6" xfId="0" applyNumberFormat="1" applyFont="1" applyFill="1" applyBorder="1" applyAlignment="1" applyProtection="1">
      <alignment horizontal="right" vertical="center" wrapText="1" indent="1"/>
    </xf>
    <xf numFmtId="164" fontId="5" fillId="3" borderId="9" xfId="0" applyNumberFormat="1" applyFont="1" applyFill="1" applyBorder="1" applyAlignment="1" applyProtection="1">
      <alignment horizontal="right" vertical="center" wrapText="1" indent="1"/>
    </xf>
    <xf numFmtId="164" fontId="6" fillId="4" borderId="12" xfId="0" applyNumberFormat="1" applyFont="1" applyFill="1" applyBorder="1" applyAlignment="1" applyProtection="1">
      <alignment horizontal="right" vertical="center" wrapText="1" indent="1"/>
    </xf>
    <xf numFmtId="164" fontId="5" fillId="3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vertical="center"/>
    </xf>
    <xf numFmtId="0" fontId="4" fillId="4" borderId="0" xfId="0" applyFont="1" applyFill="1" applyBorder="1" applyAlignment="1" applyProtection="1">
      <alignment horizontal="left" vertical="center" wrapText="1"/>
    </xf>
    <xf numFmtId="3" fontId="6" fillId="5" borderId="11" xfId="0" applyNumberFormat="1" applyFont="1" applyFill="1" applyBorder="1" applyAlignment="1" applyProtection="1">
      <alignment horizontal="right" vertical="center" wrapText="1" indent="1"/>
    </xf>
    <xf numFmtId="6" fontId="0" fillId="0" borderId="0" xfId="0" applyNumberFormat="1"/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3" fontId="6" fillId="5" borderId="15" xfId="0" applyNumberFormat="1" applyFont="1" applyFill="1" applyBorder="1" applyAlignment="1" applyProtection="1">
      <alignment horizontal="right" vertical="center" wrapText="1" indent="1"/>
    </xf>
    <xf numFmtId="164" fontId="6" fillId="5" borderId="16" xfId="0" applyNumberFormat="1" applyFont="1" applyFill="1" applyBorder="1" applyAlignment="1" applyProtection="1">
      <alignment horizontal="righ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4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5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5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Protection="1">
      <protection locked="0"/>
    </xf>
    <xf numFmtId="0" fontId="6" fillId="0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D15" sqref="D15"/>
    </sheetView>
  </sheetViews>
  <sheetFormatPr defaultRowHeight="13.2" x14ac:dyDescent="0.25"/>
  <cols>
    <col min="1" max="1" width="62.109375" style="37" customWidth="1"/>
    <col min="2" max="2" width="13.5546875" style="37" customWidth="1"/>
    <col min="3" max="3" width="8.5546875" customWidth="1"/>
    <col min="4" max="4" width="11.6640625" customWidth="1"/>
    <col min="5" max="5" width="14.6640625" customWidth="1"/>
    <col min="6" max="6" width="13.44140625" customWidth="1"/>
  </cols>
  <sheetData>
    <row r="1" spans="1:11" ht="19.8" customHeight="1" x14ac:dyDescent="0.25">
      <c r="E1" s="52" t="s">
        <v>65</v>
      </c>
    </row>
    <row r="2" spans="1:11" ht="36.6" customHeight="1" thickBot="1" x14ac:dyDescent="0.3">
      <c r="A2" s="55" t="s">
        <v>66</v>
      </c>
      <c r="B2" s="56"/>
      <c r="C2" s="56"/>
      <c r="D2" s="56"/>
      <c r="E2" s="56"/>
    </row>
    <row r="3" spans="1:11" ht="29.4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11" ht="15" customHeight="1" thickBot="1" x14ac:dyDescent="0.3">
      <c r="A4" s="5"/>
      <c r="B4" s="6" t="s">
        <v>5</v>
      </c>
      <c r="C4" s="6" t="s">
        <v>5</v>
      </c>
      <c r="D4" s="32" t="s">
        <v>5</v>
      </c>
      <c r="E4" s="33"/>
    </row>
    <row r="5" spans="1:11" ht="15" customHeight="1" x14ac:dyDescent="0.25">
      <c r="A5" s="7" t="s">
        <v>6</v>
      </c>
      <c r="B5" s="8" t="s">
        <v>5</v>
      </c>
      <c r="C5" s="8" t="s">
        <v>5</v>
      </c>
      <c r="D5" s="46" t="s">
        <v>5</v>
      </c>
      <c r="E5" s="34">
        <f>SUM(E6:E12)</f>
        <v>0</v>
      </c>
    </row>
    <row r="6" spans="1:11" ht="15" customHeight="1" x14ac:dyDescent="0.25">
      <c r="A6" s="53" t="s">
        <v>51</v>
      </c>
      <c r="B6" s="10" t="s">
        <v>7</v>
      </c>
      <c r="C6" s="30">
        <v>220</v>
      </c>
      <c r="D6" s="47"/>
      <c r="E6" s="35">
        <f t="shared" ref="E6" si="0">C6*D6</f>
        <v>0</v>
      </c>
    </row>
    <row r="7" spans="1:11" ht="15" customHeight="1" x14ac:dyDescent="0.25">
      <c r="A7" s="9" t="s">
        <v>8</v>
      </c>
      <c r="B7" s="10" t="s">
        <v>7</v>
      </c>
      <c r="C7" s="30">
        <v>8</v>
      </c>
      <c r="D7" s="47"/>
      <c r="E7" s="35">
        <f t="shared" ref="E7:E12" si="1">D7*C7</f>
        <v>0</v>
      </c>
    </row>
    <row r="8" spans="1:11" ht="15" customHeight="1" x14ac:dyDescent="0.25">
      <c r="A8" s="9" t="s">
        <v>63</v>
      </c>
      <c r="B8" s="10" t="s">
        <v>10</v>
      </c>
      <c r="C8" s="30">
        <v>1</v>
      </c>
      <c r="D8" s="47"/>
      <c r="E8" s="35">
        <f t="shared" si="1"/>
        <v>0</v>
      </c>
      <c r="G8" t="s">
        <v>56</v>
      </c>
    </row>
    <row r="9" spans="1:11" ht="15" customHeight="1" x14ac:dyDescent="0.25">
      <c r="A9" s="9" t="s">
        <v>9</v>
      </c>
      <c r="B9" s="10" t="s">
        <v>10</v>
      </c>
      <c r="C9" s="30">
        <v>1</v>
      </c>
      <c r="D9" s="47"/>
      <c r="E9" s="35">
        <f t="shared" si="1"/>
        <v>0</v>
      </c>
      <c r="K9" t="s">
        <v>56</v>
      </c>
    </row>
    <row r="10" spans="1:11" ht="15" customHeight="1" x14ac:dyDescent="0.25">
      <c r="A10" s="9" t="s">
        <v>11</v>
      </c>
      <c r="B10" s="10" t="s">
        <v>10</v>
      </c>
      <c r="C10" s="30">
        <v>1</v>
      </c>
      <c r="D10" s="47"/>
      <c r="E10" s="35">
        <f t="shared" si="1"/>
        <v>0</v>
      </c>
    </row>
    <row r="11" spans="1:11" ht="15" customHeight="1" x14ac:dyDescent="0.25">
      <c r="A11" s="9" t="s">
        <v>12</v>
      </c>
      <c r="B11" s="10" t="s">
        <v>13</v>
      </c>
      <c r="C11" s="30">
        <v>5</v>
      </c>
      <c r="D11" s="47"/>
      <c r="E11" s="35">
        <f t="shared" si="1"/>
        <v>0</v>
      </c>
    </row>
    <row r="12" spans="1:11" ht="15" customHeight="1" x14ac:dyDescent="0.25">
      <c r="A12" s="9" t="s">
        <v>14</v>
      </c>
      <c r="B12" s="10" t="s">
        <v>10</v>
      </c>
      <c r="C12" s="30">
        <v>1</v>
      </c>
      <c r="D12" s="47"/>
      <c r="E12" s="35">
        <f t="shared" si="1"/>
        <v>0</v>
      </c>
    </row>
    <row r="13" spans="1:11" ht="15" customHeight="1" x14ac:dyDescent="0.25">
      <c r="A13" s="11" t="s">
        <v>15</v>
      </c>
      <c r="B13" s="12" t="s">
        <v>5</v>
      </c>
      <c r="C13" s="13"/>
      <c r="D13" s="48"/>
      <c r="E13" s="36">
        <f>SUM(E14:E21)</f>
        <v>0</v>
      </c>
    </row>
    <row r="14" spans="1:11" ht="15" customHeight="1" x14ac:dyDescent="0.25">
      <c r="A14" s="9" t="s">
        <v>52</v>
      </c>
      <c r="B14" s="10" t="s">
        <v>16</v>
      </c>
      <c r="C14" s="39">
        <v>133</v>
      </c>
      <c r="D14" s="47"/>
      <c r="E14" s="35">
        <f t="shared" ref="E14:E21" si="2">D14*C14</f>
        <v>0</v>
      </c>
    </row>
    <row r="15" spans="1:11" ht="15" customHeight="1" x14ac:dyDescent="0.25">
      <c r="A15" s="9" t="s">
        <v>57</v>
      </c>
      <c r="B15" s="10" t="s">
        <v>16</v>
      </c>
      <c r="C15" s="30">
        <v>11</v>
      </c>
      <c r="D15" s="47"/>
      <c r="E15" s="35">
        <f t="shared" si="2"/>
        <v>0</v>
      </c>
    </row>
    <row r="16" spans="1:11" ht="15" customHeight="1" x14ac:dyDescent="0.25">
      <c r="A16" s="9" t="s">
        <v>17</v>
      </c>
      <c r="B16" s="10" t="s">
        <v>16</v>
      </c>
      <c r="C16" s="30">
        <v>24</v>
      </c>
      <c r="D16" s="47"/>
      <c r="E16" s="35">
        <f t="shared" si="2"/>
        <v>0</v>
      </c>
    </row>
    <row r="17" spans="1:6" ht="15" customHeight="1" x14ac:dyDescent="0.25">
      <c r="A17" s="9" t="s">
        <v>18</v>
      </c>
      <c r="B17" s="10" t="s">
        <v>13</v>
      </c>
      <c r="C17" s="30">
        <v>20</v>
      </c>
      <c r="D17" s="47"/>
      <c r="E17" s="35">
        <f t="shared" si="2"/>
        <v>0</v>
      </c>
    </row>
    <row r="18" spans="1:6" ht="15" customHeight="1" x14ac:dyDescent="0.25">
      <c r="A18" s="9" t="s">
        <v>19</v>
      </c>
      <c r="B18" s="10" t="s">
        <v>10</v>
      </c>
      <c r="C18" s="30">
        <v>1</v>
      </c>
      <c r="D18" s="47"/>
      <c r="E18" s="35">
        <f t="shared" si="2"/>
        <v>0</v>
      </c>
    </row>
    <row r="19" spans="1:6" ht="15" customHeight="1" x14ac:dyDescent="0.25">
      <c r="A19" s="9" t="s">
        <v>20</v>
      </c>
      <c r="B19" s="10" t="s">
        <v>13</v>
      </c>
      <c r="C19" s="30">
        <v>14</v>
      </c>
      <c r="D19" s="47"/>
      <c r="E19" s="35">
        <f t="shared" si="2"/>
        <v>0</v>
      </c>
    </row>
    <row r="20" spans="1:6" ht="15" customHeight="1" x14ac:dyDescent="0.25">
      <c r="A20" s="14" t="s">
        <v>21</v>
      </c>
      <c r="B20" s="10" t="s">
        <v>22</v>
      </c>
      <c r="C20" s="30">
        <v>3</v>
      </c>
      <c r="D20" s="49"/>
      <c r="E20" s="35">
        <f t="shared" si="2"/>
        <v>0</v>
      </c>
    </row>
    <row r="21" spans="1:6" ht="15" customHeight="1" x14ac:dyDescent="0.25">
      <c r="A21" s="54" t="s">
        <v>23</v>
      </c>
      <c r="B21" s="10" t="s">
        <v>22</v>
      </c>
      <c r="C21" s="31">
        <v>0.2</v>
      </c>
      <c r="D21" s="49"/>
      <c r="E21" s="35">
        <f t="shared" si="2"/>
        <v>0</v>
      </c>
    </row>
    <row r="22" spans="1:6" ht="15" customHeight="1" x14ac:dyDescent="0.25">
      <c r="A22" s="11" t="s">
        <v>24</v>
      </c>
      <c r="B22" s="12" t="s">
        <v>5</v>
      </c>
      <c r="C22" s="13"/>
      <c r="D22" s="48"/>
      <c r="E22" s="36">
        <f>SUM(E23:E27)</f>
        <v>0</v>
      </c>
    </row>
    <row r="23" spans="1:6" ht="15" customHeight="1" x14ac:dyDescent="0.25">
      <c r="A23" s="9" t="s">
        <v>25</v>
      </c>
      <c r="B23" s="10" t="s">
        <v>13</v>
      </c>
      <c r="C23" s="30">
        <v>43</v>
      </c>
      <c r="D23" s="47"/>
      <c r="E23" s="35">
        <f>D23*C23</f>
        <v>0</v>
      </c>
    </row>
    <row r="24" spans="1:6" ht="15" customHeight="1" x14ac:dyDescent="0.25">
      <c r="A24" s="9" t="s">
        <v>26</v>
      </c>
      <c r="B24" s="10" t="s">
        <v>13</v>
      </c>
      <c r="C24" s="30">
        <v>15</v>
      </c>
      <c r="D24" s="47"/>
      <c r="E24" s="35">
        <f>D24*C24</f>
        <v>0</v>
      </c>
      <c r="F24" s="1"/>
    </row>
    <row r="25" spans="1:6" ht="15" customHeight="1" x14ac:dyDescent="0.25">
      <c r="A25" s="9" t="s">
        <v>53</v>
      </c>
      <c r="B25" s="10" t="s">
        <v>13</v>
      </c>
      <c r="C25" s="30">
        <v>20</v>
      </c>
      <c r="D25" s="47"/>
      <c r="E25" s="35">
        <f>D25*C25</f>
        <v>0</v>
      </c>
    </row>
    <row r="26" spans="1:6" ht="15" customHeight="1" x14ac:dyDescent="0.25">
      <c r="A26" s="9" t="s">
        <v>27</v>
      </c>
      <c r="B26" s="10" t="s">
        <v>13</v>
      </c>
      <c r="C26" s="30">
        <v>2</v>
      </c>
      <c r="D26" s="47"/>
      <c r="E26" s="35">
        <f>D26*C26</f>
        <v>0</v>
      </c>
    </row>
    <row r="27" spans="1:6" ht="15" customHeight="1" x14ac:dyDescent="0.25">
      <c r="A27" s="9" t="s">
        <v>28</v>
      </c>
      <c r="B27" s="10" t="s">
        <v>10</v>
      </c>
      <c r="C27" s="30">
        <v>1</v>
      </c>
      <c r="D27" s="47"/>
      <c r="E27" s="35">
        <f>D27*C27</f>
        <v>0</v>
      </c>
    </row>
    <row r="28" spans="1:6" ht="15" customHeight="1" x14ac:dyDescent="0.25">
      <c r="A28" s="11" t="s">
        <v>64</v>
      </c>
      <c r="B28" s="12" t="s">
        <v>5</v>
      </c>
      <c r="C28" s="13"/>
      <c r="D28" s="48"/>
      <c r="E28" s="36">
        <f>SUM(E29:E30)</f>
        <v>0</v>
      </c>
    </row>
    <row r="29" spans="1:6" ht="15" customHeight="1" x14ac:dyDescent="0.25">
      <c r="A29" s="9" t="s">
        <v>61</v>
      </c>
      <c r="B29" s="10" t="s">
        <v>47</v>
      </c>
      <c r="C29" s="30">
        <v>1</v>
      </c>
      <c r="D29" s="47"/>
      <c r="E29" s="35">
        <f t="shared" ref="E29:E30" si="3">D29*C29</f>
        <v>0</v>
      </c>
    </row>
    <row r="30" spans="1:6" ht="15" customHeight="1" x14ac:dyDescent="0.25">
      <c r="A30" s="9" t="s">
        <v>62</v>
      </c>
      <c r="B30" s="10" t="s">
        <v>13</v>
      </c>
      <c r="C30" s="30">
        <v>14</v>
      </c>
      <c r="D30" s="47"/>
      <c r="E30" s="35">
        <f t="shared" si="3"/>
        <v>0</v>
      </c>
    </row>
    <row r="31" spans="1:6" ht="15" customHeight="1" x14ac:dyDescent="0.25">
      <c r="A31" s="11" t="s">
        <v>29</v>
      </c>
      <c r="B31" s="12" t="s">
        <v>5</v>
      </c>
      <c r="C31" s="13"/>
      <c r="D31" s="48"/>
      <c r="E31" s="36">
        <f>SUM(E32:E33)</f>
        <v>0</v>
      </c>
    </row>
    <row r="32" spans="1:6" ht="15" customHeight="1" x14ac:dyDescent="0.25">
      <c r="A32" s="9" t="s">
        <v>30</v>
      </c>
      <c r="B32" s="10" t="s">
        <v>13</v>
      </c>
      <c r="C32" s="30">
        <v>40</v>
      </c>
      <c r="D32" s="47"/>
      <c r="E32" s="35">
        <f>D32*C32</f>
        <v>0</v>
      </c>
    </row>
    <row r="33" spans="1:5" ht="15" customHeight="1" x14ac:dyDescent="0.25">
      <c r="A33" s="9" t="s">
        <v>31</v>
      </c>
      <c r="B33" s="10" t="s">
        <v>13</v>
      </c>
      <c r="C33" s="30">
        <v>40</v>
      </c>
      <c r="D33" s="47"/>
      <c r="E33" s="35">
        <f>D33*C33</f>
        <v>0</v>
      </c>
    </row>
    <row r="34" spans="1:5" ht="15" customHeight="1" x14ac:dyDescent="0.25">
      <c r="A34" s="11" t="s">
        <v>32</v>
      </c>
      <c r="B34" s="12"/>
      <c r="C34" s="13"/>
      <c r="D34" s="48"/>
      <c r="E34" s="36">
        <f>SUM(E35:E37)</f>
        <v>0</v>
      </c>
    </row>
    <row r="35" spans="1:5" ht="15" customHeight="1" x14ac:dyDescent="0.25">
      <c r="A35" s="9" t="s">
        <v>30</v>
      </c>
      <c r="B35" s="10" t="s">
        <v>13</v>
      </c>
      <c r="C35" s="30">
        <v>10</v>
      </c>
      <c r="D35" s="47"/>
      <c r="E35" s="35">
        <f t="shared" ref="E35:E36" si="4">D35*C35</f>
        <v>0</v>
      </c>
    </row>
    <row r="36" spans="1:5" ht="15" customHeight="1" x14ac:dyDescent="0.25">
      <c r="A36" s="9" t="s">
        <v>31</v>
      </c>
      <c r="B36" s="10" t="s">
        <v>13</v>
      </c>
      <c r="C36" s="30">
        <v>10</v>
      </c>
      <c r="D36" s="47"/>
      <c r="E36" s="35">
        <f t="shared" si="4"/>
        <v>0</v>
      </c>
    </row>
    <row r="37" spans="1:5" ht="15" customHeight="1" x14ac:dyDescent="0.25">
      <c r="A37" s="9" t="s">
        <v>33</v>
      </c>
      <c r="B37" s="10" t="s">
        <v>13</v>
      </c>
      <c r="C37" s="30">
        <v>3</v>
      </c>
      <c r="D37" s="47"/>
      <c r="E37" s="35">
        <f>D37*C37</f>
        <v>0</v>
      </c>
    </row>
    <row r="38" spans="1:5" ht="15" customHeight="1" x14ac:dyDescent="0.25">
      <c r="A38" s="11" t="s">
        <v>34</v>
      </c>
      <c r="B38" s="12" t="s">
        <v>5</v>
      </c>
      <c r="C38" s="13"/>
      <c r="D38" s="48"/>
      <c r="E38" s="36">
        <f>SUM(E39:E43)</f>
        <v>0</v>
      </c>
    </row>
    <row r="39" spans="1:5" ht="15" customHeight="1" x14ac:dyDescent="0.25">
      <c r="A39" s="15" t="s">
        <v>30</v>
      </c>
      <c r="B39" s="10" t="s">
        <v>13</v>
      </c>
      <c r="C39" s="30">
        <v>15</v>
      </c>
      <c r="D39" s="47"/>
      <c r="E39" s="35">
        <f>D39*C39</f>
        <v>0</v>
      </c>
    </row>
    <row r="40" spans="1:5" ht="15" customHeight="1" x14ac:dyDescent="0.25">
      <c r="A40" s="9" t="s">
        <v>31</v>
      </c>
      <c r="B40" s="10" t="s">
        <v>13</v>
      </c>
      <c r="C40" s="30">
        <v>15</v>
      </c>
      <c r="D40" s="47"/>
      <c r="E40" s="35">
        <f>D40*C40</f>
        <v>0</v>
      </c>
    </row>
    <row r="41" spans="1:5" ht="15" customHeight="1" x14ac:dyDescent="0.25">
      <c r="A41" s="9" t="s">
        <v>36</v>
      </c>
      <c r="B41" s="10" t="s">
        <v>13</v>
      </c>
      <c r="C41" s="30">
        <v>5</v>
      </c>
      <c r="D41" s="47"/>
      <c r="E41" s="35">
        <f>D41*C41</f>
        <v>0</v>
      </c>
    </row>
    <row r="42" spans="1:5" ht="15" customHeight="1" x14ac:dyDescent="0.25">
      <c r="A42" s="9" t="s">
        <v>59</v>
      </c>
      <c r="B42" s="10" t="s">
        <v>13</v>
      </c>
      <c r="C42" s="30">
        <v>3</v>
      </c>
      <c r="D42" s="47"/>
      <c r="E42" s="35">
        <f>D42*C42</f>
        <v>0</v>
      </c>
    </row>
    <row r="43" spans="1:5" ht="15" customHeight="1" x14ac:dyDescent="0.25">
      <c r="A43" s="14" t="s">
        <v>58</v>
      </c>
      <c r="B43" s="10" t="s">
        <v>13</v>
      </c>
      <c r="C43" s="30">
        <v>15</v>
      </c>
      <c r="D43" s="47"/>
      <c r="E43" s="35">
        <f>D43*C43</f>
        <v>0</v>
      </c>
    </row>
    <row r="44" spans="1:5" ht="15" customHeight="1" x14ac:dyDescent="0.25">
      <c r="A44" s="11" t="s">
        <v>54</v>
      </c>
      <c r="B44" s="12"/>
      <c r="C44" s="13"/>
      <c r="D44" s="48"/>
      <c r="E44" s="36">
        <f>E45</f>
        <v>0</v>
      </c>
    </row>
    <row r="45" spans="1:5" ht="15" customHeight="1" x14ac:dyDescent="0.25">
      <c r="A45" s="14" t="s">
        <v>55</v>
      </c>
      <c r="B45" s="10" t="s">
        <v>13</v>
      </c>
      <c r="C45" s="30">
        <v>2</v>
      </c>
      <c r="D45" s="47"/>
      <c r="E45" s="35">
        <f>D45*C45</f>
        <v>0</v>
      </c>
    </row>
    <row r="46" spans="1:5" ht="15" customHeight="1" x14ac:dyDescent="0.25">
      <c r="A46" s="11" t="s">
        <v>35</v>
      </c>
      <c r="B46" s="12" t="s">
        <v>5</v>
      </c>
      <c r="C46" s="13"/>
      <c r="D46" s="48"/>
      <c r="E46" s="36">
        <f>SUM(E47:E48)</f>
        <v>0</v>
      </c>
    </row>
    <row r="47" spans="1:5" ht="15" customHeight="1" x14ac:dyDescent="0.25">
      <c r="A47" s="53" t="s">
        <v>36</v>
      </c>
      <c r="B47" s="45" t="s">
        <v>13</v>
      </c>
      <c r="C47" s="30">
        <v>20</v>
      </c>
      <c r="D47" s="50"/>
      <c r="E47" s="35">
        <f>D47*C47</f>
        <v>0</v>
      </c>
    </row>
    <row r="48" spans="1:5" ht="15" customHeight="1" x14ac:dyDescent="0.25">
      <c r="A48" s="53" t="s">
        <v>37</v>
      </c>
      <c r="B48" s="45" t="s">
        <v>13</v>
      </c>
      <c r="C48" s="30">
        <v>20</v>
      </c>
      <c r="D48" s="50"/>
      <c r="E48" s="35">
        <f>D48*C48</f>
        <v>0</v>
      </c>
    </row>
    <row r="49" spans="1:6" ht="15" customHeight="1" x14ac:dyDescent="0.25">
      <c r="A49" s="11" t="s">
        <v>38</v>
      </c>
      <c r="B49" s="12" t="s">
        <v>5</v>
      </c>
      <c r="C49" s="13"/>
      <c r="D49" s="48"/>
      <c r="E49" s="36">
        <f>E50</f>
        <v>0</v>
      </c>
    </row>
    <row r="50" spans="1:6" ht="15" customHeight="1" x14ac:dyDescent="0.25">
      <c r="A50" s="9" t="s">
        <v>39</v>
      </c>
      <c r="B50" s="10" t="s">
        <v>13</v>
      </c>
      <c r="C50" s="30">
        <v>39</v>
      </c>
      <c r="D50" s="47"/>
      <c r="E50" s="35">
        <f>D50*C50</f>
        <v>0</v>
      </c>
    </row>
    <row r="51" spans="1:6" ht="15" customHeight="1" x14ac:dyDescent="0.25">
      <c r="A51" s="11" t="s">
        <v>40</v>
      </c>
      <c r="B51" s="12" t="s">
        <v>5</v>
      </c>
      <c r="C51" s="13"/>
      <c r="D51" s="48"/>
      <c r="E51" s="36">
        <f>SUM(E52:E57)</f>
        <v>0</v>
      </c>
    </row>
    <row r="52" spans="1:6" ht="15" customHeight="1" x14ac:dyDescent="0.25">
      <c r="A52" s="9" t="s">
        <v>41</v>
      </c>
      <c r="B52" s="10" t="s">
        <v>7</v>
      </c>
      <c r="C52" s="30">
        <v>48</v>
      </c>
      <c r="D52" s="47"/>
      <c r="E52" s="35">
        <f t="shared" ref="E52:E58" si="5">D52*C52</f>
        <v>0</v>
      </c>
    </row>
    <row r="53" spans="1:6" ht="13.05" customHeight="1" x14ac:dyDescent="0.25">
      <c r="A53" s="9" t="s">
        <v>42</v>
      </c>
      <c r="B53" s="10" t="s">
        <v>10</v>
      </c>
      <c r="C53" s="30">
        <v>1</v>
      </c>
      <c r="D53" s="47"/>
      <c r="E53" s="35">
        <f t="shared" si="5"/>
        <v>0</v>
      </c>
    </row>
    <row r="54" spans="1:6" x14ac:dyDescent="0.25">
      <c r="A54" s="9" t="s">
        <v>43</v>
      </c>
      <c r="B54" s="10" t="s">
        <v>7</v>
      </c>
      <c r="C54" s="30">
        <v>24</v>
      </c>
      <c r="D54" s="47"/>
      <c r="E54" s="35">
        <f t="shared" si="5"/>
        <v>0</v>
      </c>
    </row>
    <row r="55" spans="1:6" x14ac:dyDescent="0.25">
      <c r="A55" s="9" t="s">
        <v>44</v>
      </c>
      <c r="B55" s="10" t="s">
        <v>7</v>
      </c>
      <c r="C55" s="30">
        <v>20</v>
      </c>
      <c r="D55" s="47"/>
      <c r="E55" s="35">
        <f t="shared" si="5"/>
        <v>0</v>
      </c>
    </row>
    <row r="56" spans="1:6" x14ac:dyDescent="0.25">
      <c r="A56" s="9" t="s">
        <v>45</v>
      </c>
      <c r="B56" s="10" t="s">
        <v>7</v>
      </c>
      <c r="C56" s="30">
        <v>75</v>
      </c>
      <c r="D56" s="47"/>
      <c r="E56" s="35">
        <f t="shared" si="5"/>
        <v>0</v>
      </c>
    </row>
    <row r="57" spans="1:6" x14ac:dyDescent="0.25">
      <c r="A57" s="9" t="s">
        <v>46</v>
      </c>
      <c r="B57" s="10" t="s">
        <v>47</v>
      </c>
      <c r="C57" s="30">
        <v>4</v>
      </c>
      <c r="D57" s="47"/>
      <c r="E57" s="35">
        <f t="shared" si="5"/>
        <v>0</v>
      </c>
    </row>
    <row r="58" spans="1:6" ht="13.8" thickBot="1" x14ac:dyDescent="0.3">
      <c r="A58" s="41" t="s">
        <v>60</v>
      </c>
      <c r="B58" s="42" t="s">
        <v>47</v>
      </c>
      <c r="C58" s="43">
        <v>1</v>
      </c>
      <c r="D58" s="51"/>
      <c r="E58" s="44">
        <f t="shared" si="5"/>
        <v>0</v>
      </c>
    </row>
    <row r="59" spans="1:6" ht="13.8" thickBot="1" x14ac:dyDescent="0.3">
      <c r="A59" s="38"/>
      <c r="B59" s="38"/>
      <c r="C59" s="16"/>
      <c r="D59" s="16"/>
      <c r="E59" s="16"/>
    </row>
    <row r="60" spans="1:6" x14ac:dyDescent="0.25">
      <c r="A60" s="17" t="s">
        <v>48</v>
      </c>
      <c r="B60" s="18"/>
      <c r="C60" s="18"/>
      <c r="D60" s="19"/>
      <c r="E60" s="20">
        <f>E5+E13+E22+E28+E31+E34+E38+E44+E49+E51+E46</f>
        <v>0</v>
      </c>
      <c r="F60" s="40"/>
    </row>
    <row r="61" spans="1:6" x14ac:dyDescent="0.25">
      <c r="A61" s="21" t="s">
        <v>49</v>
      </c>
      <c r="B61" s="22"/>
      <c r="C61" s="23"/>
      <c r="D61" s="24"/>
      <c r="E61" s="25">
        <f>E60*0.21</f>
        <v>0</v>
      </c>
    </row>
    <row r="62" spans="1:6" ht="13.8" thickBot="1" x14ac:dyDescent="0.3">
      <c r="A62" s="26" t="s">
        <v>50</v>
      </c>
      <c r="B62" s="27"/>
      <c r="C62" s="27"/>
      <c r="D62" s="28"/>
      <c r="E62" s="29">
        <f>E61+E60</f>
        <v>0</v>
      </c>
    </row>
  </sheetData>
  <sheetProtection password="DFD5" sheet="1" objects="1" scenarios="1" selectLockedCells="1"/>
  <mergeCells count="1">
    <mergeCell ref="A2:E2"/>
  </mergeCells>
  <printOptions horizontalCentered="1"/>
  <pageMargins left="0.70866141732283472" right="0.70866141732283472" top="1.3779527559055118" bottom="0.78740157480314965" header="0.31496062992125984" footer="0.31496062992125984"/>
  <pageSetup paperSize="8" scale="105" orientation="portrait" r:id="rId1"/>
  <ignoredErrors>
    <ignoredError sqref="E52:E57 E39:E40 E32:E33 E23:E24 E14 E26:E28 E37 E43:E44 E16:E21 E9:E12 E6:E7 E47:E50 E5 E51 E13 E22 E45:E46 E38 E31 E15 E25 E34:E36 E41: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Michal KOFROŇ</dc:creator>
  <cp:lastModifiedBy>Ing. Šárka Šišková</cp:lastModifiedBy>
  <cp:lastPrinted>2017-06-28T13:26:47Z</cp:lastPrinted>
  <dcterms:created xsi:type="dcterms:W3CDTF">2017-03-14T15:20:06Z</dcterms:created>
  <dcterms:modified xsi:type="dcterms:W3CDTF">2017-06-28T13:28:08Z</dcterms:modified>
</cp:coreProperties>
</file>