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VEŘEJNÉ ZAKÁZKY\Veřejné zakázky 2018\02 OŘ Úklid ÚP Frýdek-Místek, Slezská 765\1_ZD_podklady\6_FIN.VERZE ZD\"/>
    </mc:Choice>
  </mc:AlternateContent>
  <bookViews>
    <workbookView xWindow="0" yWindow="0" windowWidth="28800" windowHeight="12435" activeTab="1"/>
  </bookViews>
  <sheets>
    <sheet name="Příl.č.3ZD-Nabíd.cena celkem" sheetId="2" r:id="rId1"/>
    <sheet name="Nabídková cena_měs.paušal_roční" sheetId="3" r:id="rId2"/>
    <sheet name="NEPLATCE DPH-Nabíd.cena celkem" sheetId="4" r:id="rId3"/>
    <sheet name="List1" sheetId="5" r:id="rId4"/>
  </sheets>
  <definedNames>
    <definedName name="_xlnm.Print_Area" localSheetId="1">'Nabídková cena_měs.paušal_roční'!$A$1:$G$49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3" l="1"/>
  <c r="F12" i="3"/>
  <c r="F14" i="3" l="1"/>
  <c r="F8" i="3" l="1"/>
  <c r="F32" i="3" l="1"/>
  <c r="F33" i="3" l="1"/>
  <c r="F9" i="3"/>
  <c r="F35" i="3" l="1"/>
  <c r="F34" i="3"/>
  <c r="F15" i="3"/>
  <c r="F13" i="3"/>
  <c r="F10" i="3"/>
  <c r="F39" i="3" l="1"/>
  <c r="G39" i="3" s="1"/>
  <c r="C13" i="2" s="1"/>
  <c r="F16" i="3"/>
  <c r="B11" i="2" s="1"/>
  <c r="B9" i="4" l="1"/>
  <c r="B9" i="2"/>
  <c r="B11" i="4"/>
  <c r="G16" i="3"/>
  <c r="C11" i="2" s="1"/>
  <c r="C15" i="2" s="1"/>
  <c r="B13" i="2"/>
  <c r="B15" i="2" s="1"/>
  <c r="B13" i="4"/>
  <c r="B15" i="4" l="1"/>
  <c r="C9" i="2"/>
</calcChain>
</file>

<file path=xl/sharedStrings.xml><?xml version="1.0" encoding="utf-8"?>
<sst xmlns="http://schemas.openxmlformats.org/spreadsheetml/2006/main" count="86" uniqueCount="63">
  <si>
    <t>Obsah nabídkové ceny</t>
  </si>
  <si>
    <t>nabídková cena</t>
  </si>
  <si>
    <t xml:space="preserve">v Kč </t>
  </si>
  <si>
    <t>bez DPH</t>
  </si>
  <si>
    <t xml:space="preserve">nabídková cena </t>
  </si>
  <si>
    <t>A.  Měsíční paušál</t>
  </si>
  <si>
    <t xml:space="preserve">B. </t>
  </si>
  <si>
    <t>C. Roční úklid</t>
  </si>
  <si>
    <t>D.</t>
  </si>
  <si>
    <t>Objekt</t>
  </si>
  <si>
    <t>Úsek</t>
  </si>
  <si>
    <t>Cena za MJ/měsíc v Kč bez DPH</t>
  </si>
  <si>
    <t xml:space="preserve">Cena za celý úsek/měsíc v Kč bez DPH </t>
  </si>
  <si>
    <t xml:space="preserve">Cena měsíčního paušálu v Kč  s DPH </t>
  </si>
  <si>
    <t>Pokyny:</t>
  </si>
  <si>
    <t>Tabulka nesmí obsahovat nulové položky</t>
  </si>
  <si>
    <t>Vysvětlivky:</t>
  </si>
  <si>
    <t>1) MJ = měrná jednotka</t>
  </si>
  <si>
    <t xml:space="preserve">Cena za roční úklid </t>
  </si>
  <si>
    <t>Plocha a činnost</t>
  </si>
  <si>
    <t xml:space="preserve">Cena za MJ/ rok v Kč bez DPH </t>
  </si>
  <si>
    <t>Cena za celou plochu a činnost /rok v Kč bez DPH</t>
  </si>
  <si>
    <t xml:space="preserve">Cena za roční úklid v Kč s DPH </t>
  </si>
  <si>
    <t>strojní čištění koberců mokrou cestou</t>
  </si>
  <si>
    <t>2) U této položky je cena paušální -  uchazeč do označené buňky doplní paušální cenu za uvedenou činnost/rok.</t>
  </si>
  <si>
    <r>
      <t>Počet MJ</t>
    </r>
    <r>
      <rPr>
        <b/>
        <vertAlign val="superscript"/>
        <sz val="11"/>
        <color rgb="FF000000"/>
        <rFont val="Calibri"/>
        <family val="2"/>
        <charset val="238"/>
      </rPr>
      <t>1)</t>
    </r>
    <r>
      <rPr>
        <b/>
        <sz val="11"/>
        <color rgb="FF000000"/>
        <rFont val="Calibri"/>
        <family val="2"/>
        <charset val="238"/>
      </rPr>
      <t xml:space="preserve"> v m</t>
    </r>
    <r>
      <rPr>
        <b/>
        <vertAlign val="superscript"/>
        <sz val="11"/>
        <color rgb="FF000000"/>
        <rFont val="Calibri"/>
        <family val="2"/>
        <charset val="238"/>
      </rPr>
      <t>2</t>
    </r>
  </si>
  <si>
    <r>
      <t>Měsíční paušál v Kč bez DPH a s DPH celkem</t>
    </r>
    <r>
      <rPr>
        <b/>
        <sz val="14"/>
        <color rgb="FF000000"/>
        <rFont val="Calibri"/>
        <family val="2"/>
        <charset val="238"/>
      </rPr>
      <t>²</t>
    </r>
    <r>
      <rPr>
        <b/>
        <vertAlign val="superscript"/>
        <sz val="14"/>
        <color rgb="FF000000"/>
        <rFont val="Calibri"/>
        <family val="2"/>
        <charset val="238"/>
      </rPr>
      <t>)</t>
    </r>
    <r>
      <rPr>
        <b/>
        <sz val="14"/>
        <color rgb="FF000000"/>
        <rFont val="Calibri"/>
        <family val="2"/>
        <charset val="238"/>
      </rPr>
      <t xml:space="preserve">: </t>
    </r>
  </si>
  <si>
    <r>
      <t>čištění čalouněného nábytku mokrou cestou</t>
    </r>
    <r>
      <rPr>
        <sz val="11"/>
        <color rgb="FF000000"/>
        <rFont val="Calibri"/>
        <family val="2"/>
        <charset val="238"/>
      </rPr>
      <t>²)</t>
    </r>
  </si>
  <si>
    <r>
      <t>Cena za roční  úklid v Kč bez DPH a s DPH celkem</t>
    </r>
    <r>
      <rPr>
        <b/>
        <sz val="14"/>
        <color rgb="FF000000"/>
        <rFont val="Calibri"/>
        <family val="2"/>
        <charset val="238"/>
      </rPr>
      <t>³</t>
    </r>
    <r>
      <rPr>
        <b/>
        <vertAlign val="superscript"/>
        <sz val="14"/>
        <color rgb="FF000000"/>
        <rFont val="Calibri"/>
        <family val="2"/>
        <charset val="238"/>
      </rPr>
      <t>)</t>
    </r>
    <r>
      <rPr>
        <b/>
        <sz val="14"/>
        <color rgb="FF000000"/>
        <rFont val="Calibri"/>
        <family val="2"/>
        <charset val="238"/>
      </rPr>
      <t>:</t>
    </r>
  </si>
  <si>
    <t>s DPH (21%)</t>
  </si>
  <si>
    <r>
      <rPr>
        <b/>
        <u/>
        <sz val="11"/>
        <color theme="1"/>
        <rFont val="Calibri"/>
        <family val="2"/>
        <charset val="238"/>
        <scheme val="minor"/>
      </rPr>
      <t>Pokyny:</t>
    </r>
    <r>
      <rPr>
        <b/>
        <sz val="11"/>
        <color theme="1"/>
        <rFont val="Calibri"/>
        <family val="2"/>
        <charset val="238"/>
        <scheme val="minor"/>
      </rPr>
      <t xml:space="preserve"> Uchazeč nic nevyplňuje. Zadavatel propojil listy vzorci.</t>
    </r>
  </si>
  <si>
    <t xml:space="preserve">Příloha č. 3 ZD - Nabídková cena - měsíční paušál a roční úklid </t>
  </si>
  <si>
    <t>S tabulkami nesmí být manipulováno, neboť obsahují zadavatelem nastavené vzorce.</t>
  </si>
  <si>
    <t>utírání prachu z předmětů, zařízení a ploch (nad 1,7 m)²)</t>
  </si>
  <si>
    <t>mytí a leštění nábytku²)</t>
  </si>
  <si>
    <t>čištění žaluzií textilních vertikálních</t>
  </si>
  <si>
    <t>čištění žaluzií plastových horizontálních</t>
  </si>
  <si>
    <t xml:space="preserve"> mytí oken včetně rámů a parapetů</t>
  </si>
  <si>
    <t xml:space="preserve">Nabídková cena za 1 měsíc provádění úklidových služeb v rozsahu a četnostech dle pol. č. 1. až 3. přílohy č. 1  ZD a dle přílohy č. 2 ZD.
(hodnota této části celkové nabídkové ceny se automaticky propisuje z tabulky s názvem "Nabídková cena: měsíční paušál Úklid ÚP Frýdek-Místek, Slezská 765“, která se nachází na třetím exc.listu tohoto souboru a zároveň tvoří přílohu č. 3 ZD)   </t>
  </si>
  <si>
    <t>Nabídková cena za 12 měsíců provádění úklidových služeb v rozsahu a četnostech dle pol. č. 1. až 3. přílohy č. 1 ZD a dle přílohy č. 2 ZD. 
[způsob výpočtu: (A x 12)]. Hodnoty se automaticky propisují.</t>
  </si>
  <si>
    <t>Nabídková cena za 1 rok provádění poskytování úklidových služeb v rozsahu a četnosti dle pol. č.4. přílohy č. 1 ZD a dle přílohy č. 2 ZD; za 1x provádění ročního úklidu.
(hodnota této části celkové nabídkové ceny se automaticky propisuje z tabulky s názvem  „Nabídková cena: roční úklid Úklid ÚP Frýdek-Místek, Slezská 765“, která se nachází na třetím exc.listu tohoto souboru a zároveň tvoří přílohu č. 3 ZD)</t>
  </si>
  <si>
    <r>
      <t xml:space="preserve">Celková nabídková cena úklidových služeb </t>
    </r>
    <r>
      <rPr>
        <b/>
        <u/>
        <sz val="11"/>
        <rFont val="Arial"/>
        <family val="2"/>
        <charset val="238"/>
      </rPr>
      <t>za 48 měsíců</t>
    </r>
    <r>
      <rPr>
        <b/>
        <sz val="11"/>
        <rFont val="Arial"/>
        <family val="2"/>
        <charset val="238"/>
      </rPr>
      <t xml:space="preserve"> poskytování úklidových služeb</t>
    </r>
    <r>
      <rPr>
        <sz val="11"/>
        <rFont val="Arial"/>
        <family val="2"/>
        <charset val="238"/>
      </rPr>
      <t xml:space="preserve"> v rozsahu a četnosti dle pol. č. 1. až 4. přílohy č. 1 ZD a dle přílohy č. 2 ZD.</t>
    </r>
    <r>
      <rPr>
        <b/>
        <sz val="11"/>
        <rFont val="Arial"/>
        <family val="2"/>
        <charset val="238"/>
      </rPr>
      <t xml:space="preserve"> 
</t>
    </r>
    <r>
      <rPr>
        <sz val="11"/>
        <rFont val="Arial"/>
        <family val="2"/>
        <charset val="238"/>
      </rPr>
      <t>[způsob výpočtu: (B+C)x4]. Hodnoty se automaticky propisují do zadavatelem vložených vzorců.</t>
    </r>
  </si>
  <si>
    <t>Nabídková cena: měsíční paušál Úklid ÚP Frýdek-Místek, Slezská 765</t>
  </si>
  <si>
    <t>Úklid CÚ pro Moravskoslezský kraj, ÚP Frýdek-Místek, Slezská 765</t>
  </si>
  <si>
    <t>CÚ pro Moravskoslezský kraj,                     ÚP Frýdek-Místek,       Slezská 765</t>
  </si>
  <si>
    <t xml:space="preserve">2) Cena za měsíční paušál zahrnuje cenu za veškeré služby uvedené v pol. č. 1. až 3. přílohy č. 1 zadávací dokumentace </t>
  </si>
  <si>
    <t>Nabídková cena: roční úklid ÚP Frýdek-Místek, Slezská 765</t>
  </si>
  <si>
    <t xml:space="preserve">3) Cena za roční úklid zahrnuje cenu za veškeré služby uvedené v pol. č. 4. přílohy č. 1 zadávací dokumentace - Rozsah a četnost úklidových služeb </t>
  </si>
  <si>
    <t>Prostory s kobercem</t>
  </si>
  <si>
    <t>Prostory (PVC) bez archivu</t>
  </si>
  <si>
    <t>sociální zařízení: WC, sprchy</t>
  </si>
  <si>
    <t>praní prádla (utěrky) MJ = kg</t>
  </si>
  <si>
    <t>nabídková cena pro plátce DPH</t>
  </si>
  <si>
    <t>nabídková cena pro neplátce DPH</t>
  </si>
  <si>
    <t>Příloha č. 3 ZD - Nabídková cena celkem</t>
  </si>
  <si>
    <t>Kuchyňky  (PVC)</t>
  </si>
  <si>
    <t>Archiv (PVC)</t>
  </si>
  <si>
    <t>Prostory s  dlažbou bez sociálního zařízení</t>
  </si>
  <si>
    <t>Prostory s  dlažbou - zbrojní sklad a úklid. místnost</t>
  </si>
  <si>
    <t>CÚ pro Moravskoslezský kraj,                     ÚP Frýdek-Místek,       Slezská 766</t>
  </si>
  <si>
    <t>Měsíční paušál (cena za služby dle pol. č. 1. až  3. přílohy č. 1 zadávací dokumentace)</t>
  </si>
  <si>
    <t>Uchazeč doplní hodnoty do modře označených polí, vyplněné tabulky budou přílohou Závazného vzoru smlouvy.</t>
  </si>
  <si>
    <t>Uchazeč, který není plátcem DPH, použije list-n.cena pro neplátce DPH.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</si>
</sst>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2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b/>
      <sz val="12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vertAlign val="superscript"/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11"/>
      <name val="Calibri"/>
      <family val="2"/>
      <charset val="238"/>
    </font>
    <font>
      <b/>
      <vertAlign val="superscript"/>
      <sz val="14"/>
      <color rgb="FF000000"/>
      <name val="Calibri"/>
      <family val="2"/>
      <charset val="238"/>
    </font>
    <font>
      <u/>
      <sz val="11"/>
      <color rgb="FF000000"/>
      <name val="Calibri"/>
      <family val="2"/>
      <charset val="238"/>
    </font>
    <font>
      <i/>
      <sz val="11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8"/>
      <name val="Calibri"/>
      <family val="2"/>
      <charset val="238"/>
    </font>
    <font>
      <b/>
      <sz val="12"/>
      <color rgb="FF000000"/>
      <name val="Calibri"/>
      <family val="2"/>
      <charset val="238"/>
    </font>
    <font>
      <i/>
      <u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u/>
      <sz val="11"/>
      <name val="Arial"/>
      <family val="2"/>
      <charset val="238"/>
    </font>
    <font>
      <sz val="1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1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i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u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4" fillId="0" borderId="0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vertical="top"/>
    </xf>
    <xf numFmtId="0" fontId="11" fillId="0" borderId="20" xfId="0" applyFont="1" applyFill="1" applyBorder="1" applyAlignment="1" applyProtection="1">
      <alignment horizontal="center" vertical="center" wrapText="1"/>
    </xf>
    <xf numFmtId="0" fontId="11" fillId="0" borderId="20" xfId="0" applyFont="1" applyFill="1" applyBorder="1" applyAlignment="1" applyProtection="1">
      <alignment horizontal="center" vertical="center"/>
    </xf>
    <xf numFmtId="0" fontId="13" fillId="0" borderId="2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4" fontId="4" fillId="0" borderId="21" xfId="0" applyNumberFormat="1" applyFont="1" applyFill="1" applyBorder="1" applyAlignment="1" applyProtection="1">
      <alignment horizontal="center" vertical="center"/>
    </xf>
    <xf numFmtId="4" fontId="4" fillId="0" borderId="24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top" wrapText="1"/>
    </xf>
    <xf numFmtId="0" fontId="20" fillId="0" borderId="0" xfId="0" applyFont="1" applyFill="1" applyBorder="1" applyAlignment="1" applyProtection="1">
      <alignment vertical="top" wrapText="1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left" vertical="center" wrapText="1"/>
    </xf>
    <xf numFmtId="0" fontId="4" fillId="0" borderId="16" xfId="0" applyFont="1" applyFill="1" applyBorder="1" applyAlignment="1" applyProtection="1">
      <alignment horizontal="left" vertical="center" wrapText="1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left" vertical="center" wrapText="1"/>
    </xf>
    <xf numFmtId="0" fontId="16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</xf>
    <xf numFmtId="4" fontId="7" fillId="3" borderId="1" xfId="0" applyNumberFormat="1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top" wrapText="1"/>
    </xf>
    <xf numFmtId="4" fontId="14" fillId="5" borderId="24" xfId="0" applyNumberFormat="1" applyFont="1" applyFill="1" applyBorder="1" applyAlignment="1" applyProtection="1">
      <alignment horizontal="center" vertical="center"/>
      <protection locked="0"/>
    </xf>
    <xf numFmtId="4" fontId="14" fillId="5" borderId="2" xfId="0" applyNumberFormat="1" applyFont="1" applyFill="1" applyBorder="1" applyAlignment="1" applyProtection="1">
      <alignment horizontal="center" vertical="center"/>
      <protection locked="0"/>
    </xf>
    <xf numFmtId="4" fontId="14" fillId="5" borderId="23" xfId="0" applyNumberFormat="1" applyFont="1" applyFill="1" applyBorder="1" applyAlignment="1" applyProtection="1">
      <alignment horizontal="center" vertical="center"/>
      <protection locked="0"/>
    </xf>
    <xf numFmtId="4" fontId="4" fillId="0" borderId="22" xfId="0" applyNumberFormat="1" applyFont="1" applyFill="1" applyBorder="1" applyAlignment="1" applyProtection="1">
      <alignment horizontal="center" vertical="center" wrapText="1"/>
    </xf>
    <xf numFmtId="4" fontId="4" fillId="5" borderId="24" xfId="0" applyNumberFormat="1" applyFont="1" applyFill="1" applyBorder="1" applyAlignment="1" applyProtection="1">
      <alignment horizontal="center" vertical="center" wrapText="1"/>
      <protection locked="0"/>
    </xf>
    <xf numFmtId="4" fontId="4" fillId="5" borderId="23" xfId="0" applyNumberFormat="1" applyFont="1" applyFill="1" applyBorder="1" applyAlignment="1" applyProtection="1">
      <alignment horizontal="center" vertical="center" wrapText="1"/>
      <protection locked="0"/>
    </xf>
    <xf numFmtId="4" fontId="4" fillId="6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left" vertical="center" wrapText="1"/>
    </xf>
    <xf numFmtId="4" fontId="4" fillId="5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left" vertical="center" wrapText="1"/>
    </xf>
    <xf numFmtId="4" fontId="4" fillId="6" borderId="23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vertical="center"/>
    </xf>
    <xf numFmtId="0" fontId="0" fillId="0" borderId="0" xfId="0" applyProtection="1"/>
    <xf numFmtId="0" fontId="30" fillId="0" borderId="0" xfId="0" applyFont="1" applyProtection="1"/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horizontal="justify" vertical="center" wrapText="1"/>
    </xf>
    <xf numFmtId="0" fontId="26" fillId="2" borderId="3" xfId="0" applyFont="1" applyFill="1" applyBorder="1" applyAlignment="1" applyProtection="1">
      <alignment vertical="center" wrapText="1"/>
    </xf>
    <xf numFmtId="0" fontId="26" fillId="2" borderId="5" xfId="0" applyFont="1" applyFill="1" applyBorder="1" applyAlignment="1" applyProtection="1">
      <alignment vertical="center" wrapText="1"/>
    </xf>
    <xf numFmtId="0" fontId="0" fillId="0" borderId="0" xfId="0" applyBorder="1" applyProtection="1"/>
    <xf numFmtId="0" fontId="25" fillId="0" borderId="0" xfId="0" applyFont="1" applyBorder="1" applyProtection="1"/>
    <xf numFmtId="0" fontId="2" fillId="4" borderId="25" xfId="0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4" fontId="2" fillId="4" borderId="4" xfId="0" applyNumberFormat="1" applyFont="1" applyFill="1" applyBorder="1" applyAlignment="1" applyProtection="1">
      <alignment horizontal="center" vertical="center" wrapText="1"/>
    </xf>
    <xf numFmtId="4" fontId="29" fillId="4" borderId="6" xfId="0" applyNumberFormat="1" applyFont="1" applyFill="1" applyBorder="1" applyAlignment="1" applyProtection="1">
      <alignment horizontal="center" vertical="center" wrapText="1"/>
    </xf>
    <xf numFmtId="4" fontId="1" fillId="0" borderId="9" xfId="0" applyNumberFormat="1" applyFont="1" applyFill="1" applyBorder="1" applyAlignment="1" applyProtection="1">
      <alignment horizontal="center" vertical="center"/>
    </xf>
    <xf numFmtId="4" fontId="0" fillId="0" borderId="10" xfId="0" applyNumberFormat="1" applyFill="1" applyBorder="1" applyAlignment="1" applyProtection="1">
      <alignment horizontal="center" vertical="center"/>
    </xf>
    <xf numFmtId="4" fontId="1" fillId="0" borderId="4" xfId="0" applyNumberFormat="1" applyFont="1" applyFill="1" applyBorder="1" applyAlignment="1" applyProtection="1">
      <alignment horizontal="center" vertical="center"/>
    </xf>
    <xf numFmtId="4" fontId="0" fillId="0" borderId="6" xfId="0" applyNumberFormat="1" applyFill="1" applyBorder="1" applyAlignment="1" applyProtection="1">
      <alignment horizontal="center" vertical="center"/>
    </xf>
    <xf numFmtId="4" fontId="1" fillId="0" borderId="9" xfId="0" applyNumberFormat="1" applyFont="1" applyFill="1" applyBorder="1" applyAlignment="1" applyProtection="1">
      <alignment horizontal="center" vertical="center" wrapText="1"/>
    </xf>
    <xf numFmtId="4" fontId="0" fillId="0" borderId="10" xfId="0" applyNumberFormat="1" applyFill="1" applyBorder="1" applyAlignment="1" applyProtection="1">
      <alignment horizontal="center" vertical="center" wrapText="1"/>
    </xf>
    <xf numFmtId="4" fontId="1" fillId="0" borderId="4" xfId="0" applyNumberFormat="1" applyFont="1" applyFill="1" applyBorder="1" applyAlignment="1" applyProtection="1">
      <alignment horizontal="center" vertical="center" wrapText="1"/>
    </xf>
    <xf numFmtId="4" fontId="0" fillId="0" borderId="6" xfId="0" applyNumberFormat="1" applyFill="1" applyBorder="1" applyAlignment="1" applyProtection="1">
      <alignment horizontal="center" vertical="center" wrapText="1"/>
    </xf>
    <xf numFmtId="4" fontId="2" fillId="4" borderId="9" xfId="0" applyNumberFormat="1" applyFont="1" applyFill="1" applyBorder="1" applyAlignment="1" applyProtection="1">
      <alignment horizontal="center" vertical="center" wrapText="1"/>
    </xf>
    <xf numFmtId="4" fontId="29" fillId="4" borderId="10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left" vertical="top" wrapText="1"/>
    </xf>
    <xf numFmtId="0" fontId="21" fillId="0" borderId="0" xfId="0" applyFont="1" applyFill="1" applyBorder="1" applyAlignment="1" applyProtection="1">
      <alignment horizontal="left"/>
    </xf>
    <xf numFmtId="0" fontId="7" fillId="3" borderId="17" xfId="0" applyFont="1" applyFill="1" applyBorder="1" applyAlignment="1" applyProtection="1">
      <alignment horizontal="center" vertical="center" wrapText="1"/>
    </xf>
    <xf numFmtId="0" fontId="7" fillId="3" borderId="27" xfId="0" applyFont="1" applyFill="1" applyBorder="1" applyAlignment="1" applyProtection="1">
      <alignment horizontal="center" vertical="center" wrapText="1"/>
    </xf>
    <xf numFmtId="0" fontId="7" fillId="3" borderId="18" xfId="0" applyFont="1" applyFill="1" applyBorder="1" applyAlignment="1" applyProtection="1">
      <alignment horizontal="center" vertical="center" wrapText="1"/>
    </xf>
    <xf numFmtId="0" fontId="31" fillId="0" borderId="28" xfId="0" applyFont="1" applyFill="1" applyBorder="1" applyAlignment="1" applyProtection="1">
      <alignment horizontal="left" vertical="center" wrapText="1"/>
    </xf>
    <xf numFmtId="0" fontId="13" fillId="0" borderId="28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top" wrapText="1"/>
    </xf>
    <xf numFmtId="0" fontId="35" fillId="0" borderId="0" xfId="0" applyFont="1" applyFill="1" applyBorder="1" applyAlignment="1" applyProtection="1">
      <alignment horizontal="left" vertical="top" wrapText="1"/>
    </xf>
    <xf numFmtId="0" fontId="19" fillId="7" borderId="0" xfId="0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24" fillId="0" borderId="0" xfId="0" applyFont="1" applyFill="1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22" fillId="0" borderId="0" xfId="0" applyFont="1" applyFill="1" applyBorder="1" applyAlignment="1" applyProtection="1">
      <alignment horizontal="center" vertical="top" wrapText="1"/>
    </xf>
    <xf numFmtId="0" fontId="23" fillId="0" borderId="17" xfId="0" applyFont="1" applyFill="1" applyBorder="1" applyAlignment="1" applyProtection="1">
      <alignment horizontal="center" vertical="center"/>
    </xf>
    <xf numFmtId="0" fontId="23" fillId="0" borderId="18" xfId="0" applyFont="1" applyFill="1" applyBorder="1" applyAlignment="1" applyProtection="1">
      <alignment horizontal="center" vertical="center"/>
    </xf>
    <xf numFmtId="0" fontId="23" fillId="0" borderId="19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 wrapText="1"/>
    </xf>
    <xf numFmtId="0" fontId="15" fillId="0" borderId="7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0" fillId="0" borderId="18" xfId="0" applyNumberFormat="1" applyFont="1" applyFill="1" applyBorder="1" applyAlignment="1" applyProtection="1">
      <alignment horizontal="center" vertical="center" wrapText="1"/>
    </xf>
    <xf numFmtId="0" fontId="10" fillId="0" borderId="19" xfId="0" applyNumberFormat="1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15" fillId="0" borderId="2" xfId="0" applyFont="1" applyFill="1" applyBorder="1" applyAlignment="1" applyProtection="1">
      <alignment horizontal="center" vertical="center"/>
    </xf>
    <xf numFmtId="0" fontId="15" fillId="0" borderId="7" xfId="0" applyFont="1" applyFill="1" applyBorder="1" applyAlignment="1" applyProtection="1">
      <alignment horizontal="center" vertical="center"/>
    </xf>
    <xf numFmtId="0" fontId="15" fillId="0" borderId="20" xfId="0" applyFont="1" applyFill="1" applyBorder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22"/>
  <sheetViews>
    <sheetView showGridLines="0" zoomScale="90" zoomScaleNormal="90" workbookViewId="0">
      <selection sqref="A1:XFD1048576"/>
    </sheetView>
  </sheetViews>
  <sheetFormatPr defaultRowHeight="15" x14ac:dyDescent="0.25"/>
  <cols>
    <col min="1" max="1" width="35.42578125" style="44" customWidth="1"/>
    <col min="2" max="2" width="23.140625" style="44" customWidth="1"/>
    <col min="3" max="3" width="23.28515625" style="44" customWidth="1"/>
    <col min="4" max="16384" width="9.140625" style="44"/>
  </cols>
  <sheetData>
    <row r="1" spans="1:3" ht="25.5" customHeight="1" x14ac:dyDescent="0.25">
      <c r="A1" s="43" t="s">
        <v>54</v>
      </c>
    </row>
    <row r="2" spans="1:3" ht="15" customHeight="1" x14ac:dyDescent="0.25">
      <c r="A2" s="45"/>
    </row>
    <row r="3" spans="1:3" ht="33" customHeight="1" x14ac:dyDescent="0.25">
      <c r="A3" s="56" t="s">
        <v>52</v>
      </c>
      <c r="B3" s="57"/>
    </row>
    <row r="4" spans="1:3" ht="15.75" thickBot="1" x14ac:dyDescent="0.3"/>
    <row r="5" spans="1:3" x14ac:dyDescent="0.25">
      <c r="A5" s="58" t="s">
        <v>0</v>
      </c>
      <c r="B5" s="46"/>
      <c r="C5" s="47"/>
    </row>
    <row r="6" spans="1:3" x14ac:dyDescent="0.25">
      <c r="A6" s="59"/>
      <c r="B6" s="48" t="s">
        <v>1</v>
      </c>
      <c r="C6" s="49" t="s">
        <v>4</v>
      </c>
    </row>
    <row r="7" spans="1:3" x14ac:dyDescent="0.25">
      <c r="A7" s="59"/>
      <c r="B7" s="48" t="s">
        <v>2</v>
      </c>
      <c r="C7" s="49" t="s">
        <v>2</v>
      </c>
    </row>
    <row r="8" spans="1:3" ht="15.75" thickBot="1" x14ac:dyDescent="0.3">
      <c r="A8" s="60"/>
      <c r="B8" s="48" t="s">
        <v>3</v>
      </c>
      <c r="C8" s="49" t="s">
        <v>29</v>
      </c>
    </row>
    <row r="9" spans="1:3" x14ac:dyDescent="0.25">
      <c r="A9" s="50" t="s">
        <v>5</v>
      </c>
      <c r="B9" s="63">
        <f>'Nabídková cena_měs.paušal_roční'!F16</f>
        <v>0</v>
      </c>
      <c r="C9" s="65">
        <f>'Nabídková cena_měs.paušal_roční'!G16</f>
        <v>0</v>
      </c>
    </row>
    <row r="10" spans="1:3" ht="186" thickBot="1" x14ac:dyDescent="0.3">
      <c r="A10" s="51" t="s">
        <v>38</v>
      </c>
      <c r="B10" s="64"/>
      <c r="C10" s="66"/>
    </row>
    <row r="11" spans="1:3" x14ac:dyDescent="0.25">
      <c r="A11" s="50" t="s">
        <v>6</v>
      </c>
      <c r="B11" s="67">
        <f>'Nabídková cena_měs.paušal_roční'!F16*12</f>
        <v>0</v>
      </c>
      <c r="C11" s="69">
        <f>'Nabídková cena_měs.paušal_roční'!G16*12</f>
        <v>0</v>
      </c>
    </row>
    <row r="12" spans="1:3" ht="100.5" thickBot="1" x14ac:dyDescent="0.3">
      <c r="A12" s="51" t="s">
        <v>39</v>
      </c>
      <c r="B12" s="68"/>
      <c r="C12" s="70"/>
    </row>
    <row r="13" spans="1:3" x14ac:dyDescent="0.25">
      <c r="A13" s="50" t="s">
        <v>7</v>
      </c>
      <c r="B13" s="63">
        <f>'Nabídková cena_měs.paušal_roční'!F39</f>
        <v>0</v>
      </c>
      <c r="C13" s="65">
        <f>'Nabídková cena_měs.paušal_roční'!G39</f>
        <v>0</v>
      </c>
    </row>
    <row r="14" spans="1:3" ht="186" thickBot="1" x14ac:dyDescent="0.3">
      <c r="A14" s="51" t="s">
        <v>40</v>
      </c>
      <c r="B14" s="64"/>
      <c r="C14" s="66"/>
    </row>
    <row r="15" spans="1:3" x14ac:dyDescent="0.25">
      <c r="A15" s="52" t="s">
        <v>8</v>
      </c>
      <c r="B15" s="71">
        <f>(B11+B13)*4</f>
        <v>0</v>
      </c>
      <c r="C15" s="61">
        <f>(C11+C13)*4</f>
        <v>0</v>
      </c>
    </row>
    <row r="16" spans="1:3" ht="132" thickBot="1" x14ac:dyDescent="0.3">
      <c r="A16" s="53" t="s">
        <v>41</v>
      </c>
      <c r="B16" s="72"/>
      <c r="C16" s="62"/>
    </row>
    <row r="17" spans="1:3" x14ac:dyDescent="0.25">
      <c r="A17" s="54"/>
      <c r="B17" s="54"/>
      <c r="C17" s="54"/>
    </row>
    <row r="18" spans="1:3" x14ac:dyDescent="0.25">
      <c r="A18" s="55" t="s">
        <v>30</v>
      </c>
      <c r="B18" s="55"/>
      <c r="C18" s="54"/>
    </row>
    <row r="19" spans="1:3" x14ac:dyDescent="0.25">
      <c r="A19" s="54"/>
      <c r="B19" s="54"/>
      <c r="C19" s="54"/>
    </row>
    <row r="20" spans="1:3" x14ac:dyDescent="0.25">
      <c r="A20" s="54"/>
      <c r="B20" s="54"/>
      <c r="C20" s="54"/>
    </row>
    <row r="21" spans="1:3" x14ac:dyDescent="0.25">
      <c r="A21" s="54"/>
      <c r="B21" s="54"/>
      <c r="C21" s="54"/>
    </row>
    <row r="22" spans="1:3" x14ac:dyDescent="0.25">
      <c r="A22" s="54"/>
      <c r="B22" s="54"/>
      <c r="C22" s="54"/>
    </row>
  </sheetData>
  <sheetProtection algorithmName="SHA-512" hashValue="dvIECvqc8GljkiVd7W1b/NxgPrQZNgznmkbt7kPGSNdKj8RN2+Qaj6FkSx80cLcXWMKM4LXBnGsdv+K6UJLY3Q==" saltValue="mp5Byy3wZhpBlbP9+3t2GQ==" spinCount="100000" sheet="1" objects="1" scenarios="1" selectLockedCells="1" selectUnlockedCells="1"/>
  <mergeCells count="10">
    <mergeCell ref="A3:B3"/>
    <mergeCell ref="A5:A8"/>
    <mergeCell ref="C15:C16"/>
    <mergeCell ref="B9:B10"/>
    <mergeCell ref="C9:C10"/>
    <mergeCell ref="B11:B12"/>
    <mergeCell ref="C11:C12"/>
    <mergeCell ref="B13:B14"/>
    <mergeCell ref="C13:C14"/>
    <mergeCell ref="B15:B16"/>
  </mergeCells>
  <pageMargins left="0.70866141732283472" right="0.70866141732283472" top="0.78740157480314965" bottom="0.78740157480314965" header="0.31496062992125984" footer="0.31496062992125984"/>
  <pageSetup paperSize="9" scale="88" orientation="portrait" r:id="rId1"/>
  <headerFooter>
    <oddHeader>&amp;LPříloha č. 3 ZD - Nabídková cena_Frýdek Místek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G53"/>
  <sheetViews>
    <sheetView showGridLines="0" tabSelected="1" zoomScaleNormal="100" workbookViewId="0">
      <selection activeCell="E35" sqref="E35"/>
    </sheetView>
  </sheetViews>
  <sheetFormatPr defaultColWidth="9.140625" defaultRowHeight="15" x14ac:dyDescent="0.25"/>
  <cols>
    <col min="1" max="1" width="9.140625" style="1"/>
    <col min="2" max="2" width="15.5703125" style="1" customWidth="1"/>
    <col min="3" max="3" width="18.5703125" style="1" customWidth="1"/>
    <col min="4" max="4" width="11.140625" style="1" customWidth="1"/>
    <col min="5" max="5" width="15.85546875" style="1" customWidth="1"/>
    <col min="6" max="6" width="23.7109375" style="1" customWidth="1"/>
    <col min="7" max="7" width="22.140625" style="1" customWidth="1"/>
    <col min="8" max="16384" width="9.140625" style="1"/>
  </cols>
  <sheetData>
    <row r="1" spans="1:7" ht="25.5" customHeight="1" x14ac:dyDescent="0.25">
      <c r="A1" s="102" t="s">
        <v>31</v>
      </c>
      <c r="B1" s="102"/>
      <c r="C1" s="102"/>
      <c r="D1" s="102"/>
      <c r="E1" s="102"/>
      <c r="F1" s="102"/>
      <c r="G1" s="102"/>
    </row>
    <row r="2" spans="1:7" ht="15.75" x14ac:dyDescent="0.25">
      <c r="A2" s="2" t="s">
        <v>43</v>
      </c>
      <c r="B2" s="2"/>
      <c r="C2" s="2"/>
      <c r="D2" s="2"/>
      <c r="E2" s="2"/>
      <c r="F2" s="2"/>
      <c r="G2" s="2"/>
    </row>
    <row r="3" spans="1:7" ht="18.75" x14ac:dyDescent="0.3">
      <c r="A3" s="3"/>
      <c r="B3" s="4"/>
      <c r="C3" s="4"/>
      <c r="D3" s="4"/>
      <c r="E3" s="4"/>
      <c r="F3" s="5"/>
      <c r="G3" s="5"/>
    </row>
    <row r="4" spans="1:7" ht="23.25" x14ac:dyDescent="0.35">
      <c r="A4" s="3"/>
      <c r="B4" s="103" t="s">
        <v>42</v>
      </c>
      <c r="C4" s="104"/>
      <c r="D4" s="104"/>
      <c r="E4" s="104"/>
      <c r="F4" s="104"/>
      <c r="G4" s="104"/>
    </row>
    <row r="5" spans="1:7" ht="18.75" customHeight="1" thickBot="1" x14ac:dyDescent="0.3"/>
    <row r="6" spans="1:7" ht="24" customHeight="1" thickBot="1" x14ac:dyDescent="0.3">
      <c r="B6" s="105" t="s">
        <v>60</v>
      </c>
      <c r="C6" s="106"/>
      <c r="D6" s="106"/>
      <c r="E6" s="106"/>
      <c r="F6" s="106"/>
      <c r="G6" s="107"/>
    </row>
    <row r="7" spans="1:7" ht="51" customHeight="1" thickBot="1" x14ac:dyDescent="0.3">
      <c r="B7" s="6" t="s">
        <v>9</v>
      </c>
      <c r="C7" s="7" t="s">
        <v>10</v>
      </c>
      <c r="D7" s="6" t="s">
        <v>25</v>
      </c>
      <c r="E7" s="8" t="s">
        <v>11</v>
      </c>
      <c r="F7" s="8" t="s">
        <v>12</v>
      </c>
      <c r="G7" s="9" t="s">
        <v>13</v>
      </c>
    </row>
    <row r="8" spans="1:7" ht="48" customHeight="1" x14ac:dyDescent="0.25">
      <c r="B8" s="95" t="s">
        <v>44</v>
      </c>
      <c r="C8" s="24" t="s">
        <v>48</v>
      </c>
      <c r="D8" s="10">
        <v>414.05</v>
      </c>
      <c r="E8" s="33"/>
      <c r="F8" s="35">
        <f t="shared" ref="F8:F15" si="0">(D8*E8)</f>
        <v>0</v>
      </c>
      <c r="G8" s="112"/>
    </row>
    <row r="9" spans="1:7" ht="48" customHeight="1" x14ac:dyDescent="0.25">
      <c r="B9" s="96"/>
      <c r="C9" s="25" t="s">
        <v>49</v>
      </c>
      <c r="D9" s="11">
        <v>81.96</v>
      </c>
      <c r="E9" s="34"/>
      <c r="F9" s="35">
        <f t="shared" si="0"/>
        <v>0</v>
      </c>
      <c r="G9" s="113"/>
    </row>
    <row r="10" spans="1:7" ht="42" customHeight="1" x14ac:dyDescent="0.25">
      <c r="B10" s="96"/>
      <c r="C10" s="30" t="s">
        <v>55</v>
      </c>
      <c r="D10" s="29">
        <v>8.74</v>
      </c>
      <c r="E10" s="34"/>
      <c r="F10" s="35">
        <f t="shared" si="0"/>
        <v>0</v>
      </c>
      <c r="G10" s="113"/>
    </row>
    <row r="11" spans="1:7" ht="47.25" customHeight="1" x14ac:dyDescent="0.25">
      <c r="B11" s="96"/>
      <c r="C11" s="28" t="s">
        <v>56</v>
      </c>
      <c r="D11" s="29">
        <v>13.68</v>
      </c>
      <c r="E11" s="34"/>
      <c r="F11" s="35">
        <f t="shared" si="0"/>
        <v>0</v>
      </c>
      <c r="G11" s="113"/>
    </row>
    <row r="12" spans="1:7" ht="47.25" customHeight="1" x14ac:dyDescent="0.25">
      <c r="B12" s="96"/>
      <c r="C12" s="28" t="s">
        <v>57</v>
      </c>
      <c r="D12" s="29">
        <v>42.56</v>
      </c>
      <c r="E12" s="32"/>
      <c r="F12" s="35">
        <f t="shared" si="0"/>
        <v>0</v>
      </c>
      <c r="G12" s="113"/>
    </row>
    <row r="13" spans="1:7" ht="66.75" customHeight="1" x14ac:dyDescent="0.25">
      <c r="B13" s="96"/>
      <c r="C13" s="30" t="s">
        <v>50</v>
      </c>
      <c r="D13" s="29">
        <v>12.88</v>
      </c>
      <c r="E13" s="34"/>
      <c r="F13" s="35">
        <f t="shared" si="0"/>
        <v>0</v>
      </c>
      <c r="G13" s="113"/>
    </row>
    <row r="14" spans="1:7" ht="45" x14ac:dyDescent="0.25">
      <c r="B14" s="96"/>
      <c r="C14" s="30" t="s">
        <v>58</v>
      </c>
      <c r="D14" s="29">
        <v>19.850000000000001</v>
      </c>
      <c r="E14" s="32"/>
      <c r="F14" s="35">
        <f t="shared" si="0"/>
        <v>0</v>
      </c>
      <c r="G14" s="113"/>
    </row>
    <row r="15" spans="1:7" ht="30.75" thickBot="1" x14ac:dyDescent="0.3">
      <c r="B15" s="97"/>
      <c r="C15" s="30" t="s">
        <v>51</v>
      </c>
      <c r="D15" s="29">
        <v>4</v>
      </c>
      <c r="E15" s="32"/>
      <c r="F15" s="35">
        <f t="shared" si="0"/>
        <v>0</v>
      </c>
      <c r="G15" s="114"/>
    </row>
    <row r="16" spans="1:7" ht="30.75" customHeight="1" thickBot="1" x14ac:dyDescent="0.3">
      <c r="B16" s="75" t="s">
        <v>26</v>
      </c>
      <c r="C16" s="77"/>
      <c r="D16" s="77"/>
      <c r="E16" s="77"/>
      <c r="F16" s="26">
        <f>SUM(F8:F15)</f>
        <v>0</v>
      </c>
      <c r="G16" s="26">
        <f>F16*1.21</f>
        <v>0</v>
      </c>
    </row>
    <row r="17" spans="2:7" ht="30.75" customHeight="1" x14ac:dyDescent="0.25">
      <c r="B17" s="108" t="s">
        <v>14</v>
      </c>
      <c r="C17" s="109"/>
      <c r="D17" s="109"/>
      <c r="E17" s="109"/>
      <c r="F17" s="109"/>
      <c r="G17" s="109"/>
    </row>
    <row r="18" spans="2:7" ht="18.75" customHeight="1" x14ac:dyDescent="0.25">
      <c r="B18" s="80" t="s">
        <v>61</v>
      </c>
      <c r="C18" s="80"/>
      <c r="D18" s="80"/>
      <c r="E18" s="80"/>
      <c r="F18" s="80"/>
      <c r="G18" s="80"/>
    </row>
    <row r="19" spans="2:7" ht="15" customHeight="1" x14ac:dyDescent="0.25">
      <c r="B19" s="82" t="s">
        <v>62</v>
      </c>
      <c r="C19" s="82"/>
      <c r="D19" s="82"/>
      <c r="E19" s="82"/>
      <c r="F19" s="82"/>
      <c r="G19" s="82"/>
    </row>
    <row r="20" spans="2:7" x14ac:dyDescent="0.25">
      <c r="B20" s="83" t="s">
        <v>32</v>
      </c>
      <c r="C20" s="85"/>
      <c r="D20" s="85"/>
      <c r="E20" s="85"/>
      <c r="F20" s="85"/>
      <c r="G20" s="85"/>
    </row>
    <row r="21" spans="2:7" ht="14.25" customHeight="1" x14ac:dyDescent="0.25">
      <c r="B21" s="83" t="s">
        <v>15</v>
      </c>
      <c r="C21" s="83"/>
      <c r="D21" s="83"/>
      <c r="E21" s="83"/>
      <c r="F21" s="83"/>
      <c r="G21" s="83"/>
    </row>
    <row r="22" spans="2:7" ht="15" customHeight="1" x14ac:dyDescent="0.25">
      <c r="B22" s="110" t="s">
        <v>16</v>
      </c>
      <c r="C22" s="111"/>
      <c r="D22" s="12"/>
      <c r="E22" s="12"/>
      <c r="F22" s="12"/>
    </row>
    <row r="23" spans="2:7" ht="11.25" customHeight="1" x14ac:dyDescent="0.25">
      <c r="B23" s="101" t="s">
        <v>17</v>
      </c>
      <c r="C23" s="101"/>
      <c r="D23" s="13"/>
      <c r="E23" s="13"/>
      <c r="F23" s="13"/>
    </row>
    <row r="24" spans="2:7" x14ac:dyDescent="0.25">
      <c r="B24" s="73" t="s">
        <v>45</v>
      </c>
      <c r="C24" s="73"/>
      <c r="D24" s="73"/>
      <c r="E24" s="73"/>
      <c r="F24" s="73"/>
      <c r="G24" s="73"/>
    </row>
    <row r="25" spans="2:7" x14ac:dyDescent="0.25">
      <c r="B25" s="73"/>
      <c r="C25" s="73"/>
      <c r="D25" s="73"/>
      <c r="E25" s="73"/>
      <c r="F25" s="73"/>
      <c r="G25" s="73"/>
    </row>
    <row r="27" spans="2:7" ht="15.75" customHeight="1" x14ac:dyDescent="0.25"/>
    <row r="28" spans="2:7" ht="24" customHeight="1" x14ac:dyDescent="0.25">
      <c r="B28" s="86" t="s">
        <v>46</v>
      </c>
      <c r="C28" s="86"/>
      <c r="D28" s="86"/>
      <c r="E28" s="86"/>
      <c r="F28" s="86"/>
      <c r="G28" s="86"/>
    </row>
    <row r="29" spans="2:7" ht="24" thickBot="1" x14ac:dyDescent="0.3">
      <c r="B29" s="31"/>
      <c r="C29" s="31"/>
      <c r="D29" s="31"/>
      <c r="E29" s="31"/>
      <c r="F29" s="31"/>
      <c r="G29" s="31"/>
    </row>
    <row r="30" spans="2:7" ht="16.5" thickBot="1" x14ac:dyDescent="0.3">
      <c r="B30" s="87" t="s">
        <v>18</v>
      </c>
      <c r="C30" s="88"/>
      <c r="D30" s="88"/>
      <c r="E30" s="88"/>
      <c r="F30" s="88"/>
      <c r="G30" s="89"/>
    </row>
    <row r="31" spans="2:7" ht="35.25" thickBot="1" x14ac:dyDescent="0.3">
      <c r="B31" s="14" t="s">
        <v>9</v>
      </c>
      <c r="C31" s="15" t="s">
        <v>19</v>
      </c>
      <c r="D31" s="15" t="s">
        <v>25</v>
      </c>
      <c r="E31" s="9" t="s">
        <v>20</v>
      </c>
      <c r="F31" s="9" t="s">
        <v>21</v>
      </c>
      <c r="G31" s="16" t="s">
        <v>22</v>
      </c>
    </row>
    <row r="32" spans="2:7" ht="30" customHeight="1" x14ac:dyDescent="0.25">
      <c r="B32" s="95" t="s">
        <v>59</v>
      </c>
      <c r="C32" s="27" t="s">
        <v>37</v>
      </c>
      <c r="D32" s="17">
        <v>158</v>
      </c>
      <c r="E32" s="36"/>
      <c r="F32" s="35">
        <f>(D32*E32)</f>
        <v>0</v>
      </c>
      <c r="G32" s="98"/>
    </row>
    <row r="33" spans="2:7" ht="47.25" customHeight="1" x14ac:dyDescent="0.25">
      <c r="B33" s="96"/>
      <c r="C33" s="18" t="s">
        <v>35</v>
      </c>
      <c r="D33" s="17">
        <v>83.5</v>
      </c>
      <c r="E33" s="36"/>
      <c r="F33" s="35">
        <f>(D33*E33)</f>
        <v>0</v>
      </c>
      <c r="G33" s="99"/>
    </row>
    <row r="34" spans="2:7" ht="46.5" customHeight="1" x14ac:dyDescent="0.25">
      <c r="B34" s="96"/>
      <c r="C34" s="18" t="s">
        <v>36</v>
      </c>
      <c r="D34" s="29">
        <v>42.8</v>
      </c>
      <c r="E34" s="36"/>
      <c r="F34" s="35">
        <f>(D34*E34)</f>
        <v>0</v>
      </c>
      <c r="G34" s="99"/>
    </row>
    <row r="35" spans="2:7" ht="46.5" customHeight="1" x14ac:dyDescent="0.25">
      <c r="B35" s="96"/>
      <c r="C35" s="19" t="s">
        <v>23</v>
      </c>
      <c r="D35" s="20">
        <v>414.05</v>
      </c>
      <c r="E35" s="37"/>
      <c r="F35" s="35">
        <f>(D35*E35)</f>
        <v>0</v>
      </c>
      <c r="G35" s="99"/>
    </row>
    <row r="36" spans="2:7" ht="46.5" customHeight="1" x14ac:dyDescent="0.25">
      <c r="B36" s="96"/>
      <c r="C36" s="21" t="s">
        <v>33</v>
      </c>
      <c r="D36" s="92"/>
      <c r="E36" s="93"/>
      <c r="F36" s="38"/>
      <c r="G36" s="99"/>
    </row>
    <row r="37" spans="2:7" ht="47.25" customHeight="1" x14ac:dyDescent="0.25">
      <c r="B37" s="96"/>
      <c r="C37" s="41" t="s">
        <v>34</v>
      </c>
      <c r="D37" s="94"/>
      <c r="E37" s="94"/>
      <c r="F37" s="42"/>
      <c r="G37" s="99"/>
    </row>
    <row r="38" spans="2:7" ht="57.75" customHeight="1" thickBot="1" x14ac:dyDescent="0.3">
      <c r="B38" s="97"/>
      <c r="C38" s="39" t="s">
        <v>27</v>
      </c>
      <c r="D38" s="90"/>
      <c r="E38" s="91"/>
      <c r="F38" s="40"/>
      <c r="G38" s="100"/>
    </row>
    <row r="39" spans="2:7" ht="19.5" thickBot="1" x14ac:dyDescent="0.3">
      <c r="B39" s="75" t="s">
        <v>28</v>
      </c>
      <c r="C39" s="76"/>
      <c r="D39" s="76"/>
      <c r="E39" s="77"/>
      <c r="F39" s="26">
        <f>SUM(F32:F38)</f>
        <v>0</v>
      </c>
      <c r="G39" s="26">
        <f>(F39*1.21)</f>
        <v>0</v>
      </c>
    </row>
    <row r="40" spans="2:7" ht="33.75" customHeight="1" x14ac:dyDescent="0.25">
      <c r="B40" s="78" t="s">
        <v>14</v>
      </c>
      <c r="C40" s="79"/>
      <c r="D40" s="79"/>
      <c r="E40" s="79"/>
      <c r="F40" s="79"/>
      <c r="G40" s="79"/>
    </row>
    <row r="41" spans="2:7" ht="17.25" customHeight="1" x14ac:dyDescent="0.25">
      <c r="B41" s="80" t="s">
        <v>61</v>
      </c>
      <c r="C41" s="81"/>
      <c r="D41" s="81"/>
      <c r="E41" s="81"/>
      <c r="F41" s="81"/>
      <c r="G41" s="81"/>
    </row>
    <row r="42" spans="2:7" ht="17.25" customHeight="1" x14ac:dyDescent="0.25">
      <c r="B42" s="82" t="s">
        <v>62</v>
      </c>
      <c r="C42" s="82"/>
      <c r="D42" s="82"/>
      <c r="E42" s="82"/>
      <c r="F42" s="82"/>
      <c r="G42" s="82"/>
    </row>
    <row r="43" spans="2:7" ht="15" customHeight="1" x14ac:dyDescent="0.25">
      <c r="B43" s="83" t="s">
        <v>32</v>
      </c>
      <c r="C43" s="85"/>
      <c r="D43" s="85"/>
      <c r="E43" s="85"/>
      <c r="F43" s="85"/>
      <c r="G43" s="85"/>
    </row>
    <row r="44" spans="2:7" x14ac:dyDescent="0.25">
      <c r="B44" s="83" t="s">
        <v>15</v>
      </c>
      <c r="C44" s="83"/>
      <c r="D44" s="83"/>
      <c r="E44" s="83"/>
      <c r="F44" s="83"/>
      <c r="G44" s="83"/>
    </row>
    <row r="45" spans="2:7" x14ac:dyDescent="0.25">
      <c r="B45" s="84" t="s">
        <v>16</v>
      </c>
      <c r="C45" s="83"/>
      <c r="D45" s="22"/>
      <c r="E45" s="22"/>
      <c r="F45" s="22"/>
      <c r="G45" s="22"/>
    </row>
    <row r="46" spans="2:7" x14ac:dyDescent="0.25">
      <c r="B46" s="73" t="s">
        <v>17</v>
      </c>
      <c r="C46" s="73"/>
      <c r="D46" s="22"/>
      <c r="E46" s="22"/>
      <c r="F46" s="22"/>
      <c r="G46" s="22"/>
    </row>
    <row r="47" spans="2:7" ht="15" customHeight="1" x14ac:dyDescent="0.25">
      <c r="B47" s="74" t="s">
        <v>24</v>
      </c>
      <c r="C47" s="74"/>
      <c r="D47" s="74"/>
      <c r="E47" s="74"/>
      <c r="F47" s="74"/>
      <c r="G47" s="74"/>
    </row>
    <row r="48" spans="2:7" x14ac:dyDescent="0.25">
      <c r="B48" s="73" t="s">
        <v>47</v>
      </c>
      <c r="C48" s="73"/>
      <c r="D48" s="73"/>
      <c r="E48" s="73"/>
      <c r="F48" s="73"/>
      <c r="G48" s="73"/>
    </row>
    <row r="49" spans="2:7" x14ac:dyDescent="0.25">
      <c r="B49" s="73"/>
      <c r="C49" s="73"/>
      <c r="D49" s="73"/>
      <c r="E49" s="73"/>
      <c r="F49" s="73"/>
      <c r="G49" s="73"/>
    </row>
    <row r="53" spans="2:7" x14ac:dyDescent="0.25">
      <c r="F53" s="23"/>
    </row>
  </sheetData>
  <sheetProtection algorithmName="SHA-512" hashValue="+J2ysMODZCejraQKiSBFEZsbQTcXWRtbuB6WDcgkUU/6PWrmADFfcYqOr25NCfLX1mFFo1OVZYJPPSRGv+MOug==" saltValue="StPZ2FhPrGZe0jocRKHpyw==" spinCount="100000" sheet="1" objects="1" scenarios="1" selectLockedCells="1"/>
  <mergeCells count="31">
    <mergeCell ref="B23:C23"/>
    <mergeCell ref="A1:G1"/>
    <mergeCell ref="B4:G4"/>
    <mergeCell ref="B6:G6"/>
    <mergeCell ref="B16:E16"/>
    <mergeCell ref="B17:G17"/>
    <mergeCell ref="B18:G18"/>
    <mergeCell ref="B19:G19"/>
    <mergeCell ref="B21:G21"/>
    <mergeCell ref="B22:C22"/>
    <mergeCell ref="B20:G20"/>
    <mergeCell ref="B8:B15"/>
    <mergeCell ref="G8:G15"/>
    <mergeCell ref="B24:G25"/>
    <mergeCell ref="B28:G28"/>
    <mergeCell ref="B30:G30"/>
    <mergeCell ref="D38:E38"/>
    <mergeCell ref="D36:E36"/>
    <mergeCell ref="D37:E37"/>
    <mergeCell ref="B32:B38"/>
    <mergeCell ref="G32:G38"/>
    <mergeCell ref="B46:C46"/>
    <mergeCell ref="B47:G47"/>
    <mergeCell ref="B48:G49"/>
    <mergeCell ref="B39:E39"/>
    <mergeCell ref="B40:G40"/>
    <mergeCell ref="B41:G41"/>
    <mergeCell ref="B42:G42"/>
    <mergeCell ref="B44:G44"/>
    <mergeCell ref="B45:C45"/>
    <mergeCell ref="B43:G43"/>
  </mergeCells>
  <pageMargins left="0.70866141732283472" right="0.70866141732283472" top="0.78740157480314965" bottom="0.78740157480314965" header="0.31496062992125984" footer="0.31496062992125984"/>
  <pageSetup paperSize="9" scale="69" orientation="landscape" r:id="rId1"/>
  <headerFooter>
    <oddHeader>&amp;LPříloha č. 3 ZD - nabídková cena_Frýdek Místek</oddHeader>
  </headerFooter>
  <rowBreaks count="1" manualBreakCount="1">
    <brk id="2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22"/>
  <sheetViews>
    <sheetView showGridLines="0" showRowColHeaders="0" zoomScale="90" zoomScaleNormal="90" workbookViewId="0">
      <selection activeCell="F12" sqref="A1:XFD1048576"/>
    </sheetView>
  </sheetViews>
  <sheetFormatPr defaultRowHeight="15" x14ac:dyDescent="0.25"/>
  <cols>
    <col min="1" max="1" width="35.42578125" style="44" customWidth="1"/>
    <col min="2" max="2" width="23.140625" style="44" customWidth="1"/>
    <col min="3" max="16384" width="9.140625" style="44"/>
  </cols>
  <sheetData>
    <row r="1" spans="1:2" ht="18.75" x14ac:dyDescent="0.25">
      <c r="A1" s="43" t="s">
        <v>54</v>
      </c>
    </row>
    <row r="2" spans="1:2" ht="15.75" x14ac:dyDescent="0.25">
      <c r="A2" s="45"/>
    </row>
    <row r="3" spans="1:2" ht="18" x14ac:dyDescent="0.25">
      <c r="A3" s="56" t="s">
        <v>53</v>
      </c>
      <c r="B3" s="57"/>
    </row>
    <row r="4" spans="1:2" ht="15.75" thickBot="1" x14ac:dyDescent="0.3"/>
    <row r="5" spans="1:2" x14ac:dyDescent="0.25">
      <c r="A5" s="58" t="s">
        <v>0</v>
      </c>
      <c r="B5" s="46"/>
    </row>
    <row r="6" spans="1:2" x14ac:dyDescent="0.25">
      <c r="A6" s="59"/>
      <c r="B6" s="48" t="s">
        <v>1</v>
      </c>
    </row>
    <row r="7" spans="1:2" x14ac:dyDescent="0.25">
      <c r="A7" s="59"/>
      <c r="B7" s="48" t="s">
        <v>2</v>
      </c>
    </row>
    <row r="8" spans="1:2" ht="15.75" thickBot="1" x14ac:dyDescent="0.3">
      <c r="A8" s="60"/>
      <c r="B8" s="48"/>
    </row>
    <row r="9" spans="1:2" x14ac:dyDescent="0.25">
      <c r="A9" s="50" t="s">
        <v>5</v>
      </c>
      <c r="B9" s="63">
        <f>'Nabídková cena_měs.paušal_roční'!F16</f>
        <v>0</v>
      </c>
    </row>
    <row r="10" spans="1:2" ht="186" thickBot="1" x14ac:dyDescent="0.3">
      <c r="A10" s="51" t="s">
        <v>38</v>
      </c>
      <c r="B10" s="64"/>
    </row>
    <row r="11" spans="1:2" x14ac:dyDescent="0.25">
      <c r="A11" s="50" t="s">
        <v>6</v>
      </c>
      <c r="B11" s="67">
        <f>'Nabídková cena_měs.paušal_roční'!F16*12</f>
        <v>0</v>
      </c>
    </row>
    <row r="12" spans="1:2" ht="100.5" thickBot="1" x14ac:dyDescent="0.3">
      <c r="A12" s="51" t="s">
        <v>39</v>
      </c>
      <c r="B12" s="68"/>
    </row>
    <row r="13" spans="1:2" x14ac:dyDescent="0.25">
      <c r="A13" s="50" t="s">
        <v>7</v>
      </c>
      <c r="B13" s="63">
        <f>'Nabídková cena_měs.paušal_roční'!F39</f>
        <v>0</v>
      </c>
    </row>
    <row r="14" spans="1:2" ht="186" thickBot="1" x14ac:dyDescent="0.3">
      <c r="A14" s="51" t="s">
        <v>40</v>
      </c>
      <c r="B14" s="64"/>
    </row>
    <row r="15" spans="1:2" ht="15" customHeight="1" x14ac:dyDescent="0.25">
      <c r="A15" s="52" t="s">
        <v>8</v>
      </c>
      <c r="B15" s="71">
        <f>(B11+B13)*4</f>
        <v>0</v>
      </c>
    </row>
    <row r="16" spans="1:2" ht="132" thickBot="1" x14ac:dyDescent="0.3">
      <c r="A16" s="53" t="s">
        <v>41</v>
      </c>
      <c r="B16" s="72"/>
    </row>
    <row r="17" spans="1:2" x14ac:dyDescent="0.25">
      <c r="A17" s="54"/>
      <c r="B17" s="54"/>
    </row>
    <row r="18" spans="1:2" x14ac:dyDescent="0.25">
      <c r="A18" s="55" t="s">
        <v>30</v>
      </c>
      <c r="B18" s="55"/>
    </row>
    <row r="19" spans="1:2" x14ac:dyDescent="0.25">
      <c r="A19" s="54"/>
      <c r="B19" s="54"/>
    </row>
    <row r="20" spans="1:2" x14ac:dyDescent="0.25">
      <c r="A20" s="54"/>
      <c r="B20" s="54"/>
    </row>
    <row r="21" spans="1:2" x14ac:dyDescent="0.25">
      <c r="A21" s="54"/>
      <c r="B21" s="54"/>
    </row>
    <row r="22" spans="1:2" x14ac:dyDescent="0.25">
      <c r="A22" s="54"/>
      <c r="B22" s="54"/>
    </row>
  </sheetData>
  <sheetProtection algorithmName="SHA-512" hashValue="MOqLRZ2pLjJQwODxfMAMhWFLIK1w/5kAPEOUqJuRulnQXK7qdbqjaL/ovY3YkQwcLDgXg+bT/MnrZ29U9n9n2w==" saltValue="rFFOgt6hXnGGfYoy0dRiPQ==" spinCount="100000" sheet="1" objects="1" scenarios="1" selectLockedCells="1" selectUnlockedCells="1"/>
  <mergeCells count="6">
    <mergeCell ref="B15:B16"/>
    <mergeCell ref="A3:B3"/>
    <mergeCell ref="A5:A8"/>
    <mergeCell ref="B9:B10"/>
    <mergeCell ref="B11:B12"/>
    <mergeCell ref="B13:B14"/>
  </mergeCells>
  <pageMargins left="0.70866141732283472" right="0.70866141732283472" top="0.78740157480314965" bottom="0.78740157480314965" header="0.31496062992125984" footer="0.31496062992125984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Příl.č.3ZD-Nabíd.cena celkem</vt:lpstr>
      <vt:lpstr>Nabídková cena_měs.paušal_roční</vt:lpstr>
      <vt:lpstr>NEPLATCE DPH-Nabíd.cena celkem</vt:lpstr>
      <vt:lpstr>List1</vt:lpstr>
      <vt:lpstr>'Nabídková cena_měs.paušal_roční'!Oblast_tisku</vt:lpstr>
    </vt:vector>
  </TitlesOfParts>
  <Company>Celní správa České republiky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Zbuzková Lydie, Ing.</dc:creator>
  <cp:lastModifiedBy>Zbuzková Lydie Ing.</cp:lastModifiedBy>
  <cp:lastPrinted>2018-01-19T10:06:30Z</cp:lastPrinted>
  <dcterms:created xsi:type="dcterms:W3CDTF">2016-10-17T09:53:07Z</dcterms:created>
  <dcterms:modified xsi:type="dcterms:W3CDTF">2018-01-19T10:57:30Z</dcterms:modified>
</cp:coreProperties>
</file>