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říl.č.3ZD-Nabíd.cena celkem" sheetId="2" r:id="rId1"/>
    <sheet name="Nabídková cena_měs.paušal_roční" sheetId="3" r:id="rId2"/>
    <sheet name="NEPLATCE DPH-Nabíd.cena celkem" sheetId="4" r:id="rId3"/>
  </sheets>
  <definedNames>
    <definedName name="_xlnm.Print_Area" localSheetId="1">'Nabídková cena_měs.paušal_roční'!$A$1:$G$48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<sst xmlns="http://schemas.openxmlformats.org/spreadsheetml/2006/main" count="85" uniqueCount="63">
  <si>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</si>
  <si>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</si>
  <si>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</si>
  <si>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</si>
  <si>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</si>
  <si>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</si>
  <si>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</si>
  <si>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</si>
  <si>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</si>
  <si>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</si>
  <si>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</si>
  <si>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</si>
  <si>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</si>
  <si>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</si>
  <si>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</si>
  <si>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</si>
  <si>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</si>
  <si>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</si>
  <si>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 xml:space="preserve">Cena za roční úklid 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</si>
  <si>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</si>
  <si>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</si>
  <si>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</si>
  <si>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</si>
  <si>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</si>
  <si>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</si>
  <si>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</si>
  <si>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</si>
  <si>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</si>
  <si>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</si>
  <si>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</si>
  <si>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</si>
  <si>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</si>
  <si>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</si>
  <si>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</si>
  <si>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</si>
  <si>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 xml:space="preserve">Prostory s kobercem </t>
  </si>
  <si>
    <t>čištění žaluzií textilních vertikálních</t>
  </si>
  <si>
    <t>čištění žaluzií plastových horizontálních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</si>
  <si>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</si>
  <si>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</si>
  <si>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</si>
  <si>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</si>
  <si>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ÚP Opava, Krnovská 2964/73“, která se nachází na třetím exc.listu tohoto souboru a zároveň tvoří přílohu č. 3 ZD)   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</si>
  <si>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ÚP Opava, Krnovská 2964/73“, která se nachází na třetím exc.listu tohoto souboru a zároveň tvoří přílohu č. 3 ZD)</t>
  </si>
  <si>
    <t>Nabídková cena: roční úklid ÚP Opava, Krnovská 2964/73</t>
  </si>
  <si>
    <t>Nabídková cena: měsíční paušál Úklid ÚP Opava, Krnovská 2964/73</t>
  </si>
  <si>
    <t>Úklid CÚ pro Moravskoslezský kraj, ÚP Opava, Krnovská 2964/73</t>
  </si>
  <si>
    <t>CÚ pro Moravskoslezský kraj,                     ÚP Opava,       Krnovská 2964/73</t>
  </si>
  <si>
    <t>kuchyňky  (PVC)</t>
  </si>
  <si>
    <t>mytí oken včetně rámů a parapetů</t>
  </si>
  <si>
    <t>Prostory (PVC) bez úklidové místnosti a serverovny</t>
  </si>
  <si>
    <t>sociální zařízení: WC, sprchy</t>
  </si>
  <si>
    <t>nabídková cena pro neplátce DPH</t>
  </si>
  <si>
    <t>nabídková cena pro plátce DPH</t>
  </si>
  <si>
    <t>Příloha č. 3 ZD - Nabídková cena celkem</t>
  </si>
  <si>
    <t>Prostory s  dlažbou - schodiště</t>
  </si>
  <si>
    <t>Prostory s  dlažbou - sklad vzorků, kotelna a zbrojní sklad</t>
  </si>
  <si>
    <t>CÚ pro Moravskoslezský kraj,                     ÚP Opava,       Krnovská 2964/74</t>
  </si>
  <si>
    <t>Prostory (PVC) - úklidová místnosi a serverovna</t>
  </si>
  <si>
    <t>Měsíční paušál (cena za služby dle pol. č. 1. až  3. přílohy č. 1 zadávací dokumentace)</t>
  </si>
  <si>
    <t>Uchazeč doplní hodnoty do modře označených polí, vyplněné tabulky budou přílohou Závazného vzoru smlouvy.</t>
  </si>
  <si>
    <t xml:space="preserve">Uchazeč, který není plátcem DPH, použije  list-n.cena pro neplátce DPH.  </t>
  </si>
  <si>
    <t>Uchazeč, který není plátcem DPH, použije  list-n.cena pro neplátce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</si>
</sst>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31" fillId="0" borderId="0" xfId="0" applyFont="1"/>
    <xf numFmtId="0" fontId="26" fillId="0" borderId="0" xfId="0" applyFont="1" applyBorder="1"/>
    <xf numFmtId="0" fontId="30" fillId="0" borderId="0" xfId="0" applyFont="1" applyAlignment="1">
      <alignment vertical="center"/>
    </xf>
    <xf numFmtId="0" fontId="5" fillId="0" borderId="0" xfId="0" applyFont="1" applyFill="1" applyBorder="1" applyProtection="1"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12" fillId="0" borderId="8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" fontId="8" fillId="3" borderId="8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3" fillId="4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3" fillId="4" borderId="19" xfId="0" applyNumberFormat="1" applyFont="1" applyFill="1" applyBorder="1" applyAlignment="1">
      <alignment horizontal="center" vertical="center" wrapText="1"/>
    </xf>
    <xf numFmtId="4" fontId="30" fillId="4" borderId="2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" borderId="21" xfId="0" applyFont="1" applyFill="1" applyBorder="1" applyAlignment="1" applyProtection="1">
      <alignment horizontal="center" vertical="center" wrapText="1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20" fillId="5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8" fillId="3" borderId="27" xfId="0" applyFont="1" applyFill="1" applyBorder="1" applyAlignment="1" applyProtection="1">
      <alignment horizontal="center" vertical="center" wrapText="1"/>
      <protection/>
    </xf>
    <xf numFmtId="0" fontId="32" fillId="0" borderId="28" xfId="0" applyFont="1" applyFill="1" applyBorder="1" applyAlignment="1" applyProtection="1">
      <alignment horizontal="left" vertical="center" wrapText="1"/>
      <protection/>
    </xf>
    <xf numFmtId="0" fontId="14" fillId="0" borderId="28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" fontId="3" fillId="4" borderId="29" xfId="0" applyNumberFormat="1" applyFont="1" applyFill="1" applyBorder="1" applyAlignment="1">
      <alignment horizontal="center" vertical="center" wrapText="1"/>
    </xf>
    <xf numFmtId="4" fontId="30" fillId="4" borderId="30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Fill="1" applyBorder="1" applyAlignment="1" applyProtection="1">
      <alignment horizontal="center" vertical="center" wrapText="1"/>
      <protection/>
    </xf>
    <xf numFmtId="4" fontId="15" fillId="6" borderId="11" xfId="0" applyNumberFormat="1" applyFont="1" applyFill="1" applyBorder="1" applyAlignment="1" applyProtection="1">
      <alignment horizontal="center" vertical="center"/>
      <protection locked="0"/>
    </xf>
    <xf numFmtId="4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" fontId="5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4" fontId="5" fillId="7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0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showGridLines="0" tabSelected="1" workbookViewId="0" topLeftCell="A1">
      <selection activeCell="A1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  <col min="3" max="3" width="23.28125" style="0" customWidth="1"/>
  </cols>
  <sheetData>
    <row r="1" ht="25.5" customHeight="1">
      <c r="A1" s="12" t="s">
        <v>54</v>
      </c>
    </row>
    <row r="2" ht="15" customHeight="1">
      <c r="A2" s="10"/>
    </row>
    <row r="3" spans="1:2" ht="33" customHeight="1">
      <c r="A3" s="44" t="s">
        <v>53</v>
      </c>
      <c r="B3" s="45"/>
    </row>
    <row r="4" ht="15.75" thickBot="1"/>
    <row r="5" spans="1:3" ht="15">
      <c r="A5" s="46" t="s">
        <v>0</v>
      </c>
      <c r="B5" s="4"/>
      <c r="C5" s="5"/>
    </row>
    <row r="6" spans="1:3" ht="15">
      <c r="A6" s="47"/>
      <c r="B6" s="6" t="s">
        <v>1</v>
      </c>
      <c r="C6" s="7" t="s">
        <v>4</v>
      </c>
    </row>
    <row r="7" spans="1:3" ht="15">
      <c r="A7" s="47"/>
      <c r="B7" s="6" t="s">
        <v>2</v>
      </c>
      <c r="C7" s="7" t="s">
        <v>2</v>
      </c>
    </row>
    <row r="8" spans="1:3" ht="15.75" thickBot="1">
      <c r="A8" s="48"/>
      <c r="B8" s="6" t="s">
        <v>3</v>
      </c>
      <c r="C8" s="7" t="s">
        <v>29</v>
      </c>
    </row>
    <row r="9" spans="1:3" ht="15">
      <c r="A9" s="2" t="s">
        <v>5</v>
      </c>
      <c r="B9" s="95">
        <f>'Nabídková cena_měs.paušal_roční'!F15</f>
        <v>0</v>
      </c>
      <c r="C9" s="51">
        <f>'Nabídková cena_měs.paušal_roční'!G15</f>
        <v>0</v>
      </c>
    </row>
    <row r="10" spans="1:3" ht="186" thickBot="1">
      <c r="A10" s="3" t="s">
        <v>42</v>
      </c>
      <c r="B10" s="96"/>
      <c r="C10" s="112"/>
    </row>
    <row r="11" spans="1:3" ht="15">
      <c r="A11" s="2" t="s">
        <v>6</v>
      </c>
      <c r="B11" s="97">
        <f>'Nabídková cena_měs.paušal_roční'!F15*12</f>
        <v>0</v>
      </c>
      <c r="C11" s="52">
        <f>'Nabídková cena_měs.paušal_roční'!G15*12</f>
        <v>0</v>
      </c>
    </row>
    <row r="12" spans="1:3" ht="100.5" thickBot="1">
      <c r="A12" s="3" t="s">
        <v>38</v>
      </c>
      <c r="B12" s="98"/>
      <c r="C12" s="53"/>
    </row>
    <row r="13" spans="1:3" ht="15">
      <c r="A13" s="2" t="s">
        <v>7</v>
      </c>
      <c r="B13" s="95">
        <f>'Nabídková cena_měs.paušal_roční'!F38</f>
        <v>0</v>
      </c>
      <c r="C13" s="51">
        <f>'Nabídková cena_měs.paušal_roční'!G38</f>
        <v>0</v>
      </c>
    </row>
    <row r="14" spans="1:3" ht="186" thickBot="1">
      <c r="A14" s="3" t="s">
        <v>43</v>
      </c>
      <c r="B14" s="96"/>
      <c r="C14" s="112"/>
    </row>
    <row r="15" spans="1:3" ht="15">
      <c r="A15" s="8" t="s">
        <v>8</v>
      </c>
      <c r="B15" s="93">
        <f>(B11+B13)*4</f>
        <v>0</v>
      </c>
      <c r="C15" s="49">
        <f>(C11+C13)*4</f>
        <v>0</v>
      </c>
    </row>
    <row r="16" spans="1:3" ht="132" thickBot="1">
      <c r="A16" s="9" t="s">
        <v>39</v>
      </c>
      <c r="B16" s="94"/>
      <c r="C16" s="50"/>
    </row>
    <row r="17" spans="1:3" ht="15">
      <c r="A17" s="1"/>
      <c r="B17" s="1"/>
      <c r="C17" s="1"/>
    </row>
    <row r="18" spans="1:3" ht="15">
      <c r="A18" s="11" t="s">
        <v>30</v>
      </c>
      <c r="B18" s="1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sheetProtection algorithmName="SHA-512" hashValue="0xQsnsQP66hJs7FqlVvbaET4CKE0+Hg0g7t4NEN4CYbnRhWZt72dAyyFxHvuYwxyUQWa4WmrhiqdhezDueWQlg==" saltValue="2VZGGiCaMGG7ptWqCIMbMw==" spinCount="100000" sheet="1" objects="1" scenarios="1" selectLockedCells="1" selectUnlockedCells="1"/>
  <mergeCells count="10">
    <mergeCell ref="A3:B3"/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8" r:id="rId1"/>
  <headerFooter>
    <oddHeader>&amp;LPříloha č. 3 ZD - Nabídková cena_Opava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2"/>
  <sheetViews>
    <sheetView showGridLines="0" workbookViewId="0" topLeftCell="A1">
      <selection activeCell="F35" sqref="F35:F37"/>
    </sheetView>
  </sheetViews>
  <sheetFormatPr defaultColWidth="9.140625" defaultRowHeight="15"/>
  <cols>
    <col min="1" max="1" width="9.140625" style="13" customWidth="1"/>
    <col min="2" max="2" width="15.57421875" style="13" customWidth="1"/>
    <col min="3" max="3" width="18.57421875" style="13" customWidth="1"/>
    <col min="4" max="4" width="11.140625" style="13" customWidth="1"/>
    <col min="5" max="5" width="15.8515625" style="13" customWidth="1"/>
    <col min="6" max="6" width="23.7109375" style="13" customWidth="1"/>
    <col min="7" max="7" width="22.140625" style="13" customWidth="1"/>
    <col min="8" max="16384" width="9.140625" style="13" customWidth="1"/>
  </cols>
  <sheetData>
    <row r="1" spans="1:7" ht="25.5" customHeight="1">
      <c r="A1" s="55" t="s">
        <v>31</v>
      </c>
      <c r="B1" s="55"/>
      <c r="C1" s="55"/>
      <c r="D1" s="55"/>
      <c r="E1" s="55"/>
      <c r="F1" s="55"/>
      <c r="G1" s="55"/>
    </row>
    <row r="2" spans="1:7" ht="15.75">
      <c r="A2" s="14" t="s">
        <v>46</v>
      </c>
      <c r="B2" s="14"/>
      <c r="C2" s="14"/>
      <c r="D2" s="14"/>
      <c r="E2" s="14"/>
      <c r="F2" s="14"/>
      <c r="G2" s="14"/>
    </row>
    <row r="3" spans="1:7" ht="18.75">
      <c r="A3" s="15"/>
      <c r="B3" s="16"/>
      <c r="C3" s="16"/>
      <c r="D3" s="16"/>
      <c r="E3" s="16"/>
      <c r="F3" s="17"/>
      <c r="G3" s="17"/>
    </row>
    <row r="4" spans="1:7" ht="23.25">
      <c r="A4" s="15"/>
      <c r="B4" s="56" t="s">
        <v>45</v>
      </c>
      <c r="C4" s="57"/>
      <c r="D4" s="57"/>
      <c r="E4" s="57"/>
      <c r="F4" s="57"/>
      <c r="G4" s="57"/>
    </row>
    <row r="5" ht="18.75" customHeight="1" thickBot="1"/>
    <row r="6" spans="2:7" ht="24" customHeight="1" thickBot="1">
      <c r="B6" s="58" t="s">
        <v>59</v>
      </c>
      <c r="C6" s="59"/>
      <c r="D6" s="59"/>
      <c r="E6" s="59"/>
      <c r="F6" s="59"/>
      <c r="G6" s="60"/>
    </row>
    <row r="7" spans="2:7" ht="51" customHeight="1" thickBot="1">
      <c r="B7" s="18" t="s">
        <v>9</v>
      </c>
      <c r="C7" s="19" t="s">
        <v>10</v>
      </c>
      <c r="D7" s="18" t="s">
        <v>25</v>
      </c>
      <c r="E7" s="20" t="s">
        <v>11</v>
      </c>
      <c r="F7" s="20" t="s">
        <v>12</v>
      </c>
      <c r="G7" s="21" t="s">
        <v>13</v>
      </c>
    </row>
    <row r="8" spans="2:7" ht="48" customHeight="1">
      <c r="B8" s="71" t="s">
        <v>47</v>
      </c>
      <c r="C8" s="35" t="s">
        <v>35</v>
      </c>
      <c r="D8" s="22">
        <v>401.44</v>
      </c>
      <c r="E8" s="99"/>
      <c r="F8" s="100">
        <f aca="true" t="shared" si="0" ref="F8:F14">(D8*E8)</f>
        <v>0</v>
      </c>
      <c r="G8" s="74"/>
    </row>
    <row r="9" spans="2:7" ht="48" customHeight="1">
      <c r="B9" s="72"/>
      <c r="C9" s="41" t="s">
        <v>50</v>
      </c>
      <c r="D9" s="38">
        <v>322.93</v>
      </c>
      <c r="E9" s="101"/>
      <c r="F9" s="100">
        <f t="shared" si="0"/>
        <v>0</v>
      </c>
      <c r="G9" s="75"/>
    </row>
    <row r="10" spans="2:7" ht="73.5" customHeight="1">
      <c r="B10" s="72"/>
      <c r="C10" s="41" t="s">
        <v>58</v>
      </c>
      <c r="D10" s="38">
        <v>9.22</v>
      </c>
      <c r="E10" s="101"/>
      <c r="F10" s="100">
        <f t="shared" si="0"/>
        <v>0</v>
      </c>
      <c r="G10" s="75"/>
    </row>
    <row r="11" spans="2:7" ht="47.25" customHeight="1">
      <c r="B11" s="72"/>
      <c r="C11" s="42" t="s">
        <v>48</v>
      </c>
      <c r="D11" s="40">
        <v>25.1</v>
      </c>
      <c r="E11" s="101"/>
      <c r="F11" s="100">
        <f t="shared" si="0"/>
        <v>0</v>
      </c>
      <c r="G11" s="75"/>
    </row>
    <row r="12" spans="2:7" ht="66.75" customHeight="1">
      <c r="B12" s="72"/>
      <c r="C12" s="39" t="s">
        <v>55</v>
      </c>
      <c r="D12" s="40">
        <v>34.79</v>
      </c>
      <c r="E12" s="101"/>
      <c r="F12" s="100">
        <f t="shared" si="0"/>
        <v>0</v>
      </c>
      <c r="G12" s="75"/>
    </row>
    <row r="13" spans="2:7" ht="60">
      <c r="B13" s="72"/>
      <c r="C13" s="39" t="s">
        <v>56</v>
      </c>
      <c r="D13" s="40">
        <v>15.7</v>
      </c>
      <c r="E13" s="101"/>
      <c r="F13" s="100">
        <f t="shared" si="0"/>
        <v>0</v>
      </c>
      <c r="G13" s="75"/>
    </row>
    <row r="14" spans="2:7" ht="37.5" customHeight="1" thickBot="1">
      <c r="B14" s="73"/>
      <c r="C14" s="42" t="s">
        <v>51</v>
      </c>
      <c r="D14" s="40">
        <v>37.84</v>
      </c>
      <c r="E14" s="101"/>
      <c r="F14" s="100">
        <f t="shared" si="0"/>
        <v>0</v>
      </c>
      <c r="G14" s="76"/>
    </row>
    <row r="15" spans="2:7" ht="30.75" customHeight="1" thickBot="1">
      <c r="B15" s="61" t="s">
        <v>26</v>
      </c>
      <c r="C15" s="62"/>
      <c r="D15" s="62"/>
      <c r="E15" s="62"/>
      <c r="F15" s="36">
        <f>SUM(F8:F14)</f>
        <v>0</v>
      </c>
      <c r="G15" s="36">
        <f>F15*1.21</f>
        <v>0</v>
      </c>
    </row>
    <row r="16" spans="2:7" ht="30.75" customHeight="1">
      <c r="B16" s="63" t="s">
        <v>14</v>
      </c>
      <c r="C16" s="64"/>
      <c r="D16" s="64"/>
      <c r="E16" s="64"/>
      <c r="F16" s="64"/>
      <c r="G16" s="64"/>
    </row>
    <row r="17" spans="2:7" ht="17.25" customHeight="1">
      <c r="B17" s="65" t="s">
        <v>60</v>
      </c>
      <c r="C17" s="65"/>
      <c r="D17" s="65"/>
      <c r="E17" s="65"/>
      <c r="F17" s="65"/>
      <c r="G17" s="65"/>
    </row>
    <row r="18" spans="2:7" ht="15" customHeight="1">
      <c r="B18" s="66" t="s">
        <v>62</v>
      </c>
      <c r="C18" s="66"/>
      <c r="D18" s="66"/>
      <c r="E18" s="66"/>
      <c r="F18" s="66"/>
      <c r="G18" s="66"/>
    </row>
    <row r="19" spans="2:7" ht="15">
      <c r="B19" s="67" t="s">
        <v>32</v>
      </c>
      <c r="C19" s="70"/>
      <c r="D19" s="70"/>
      <c r="E19" s="70"/>
      <c r="F19" s="70"/>
      <c r="G19" s="70"/>
    </row>
    <row r="20" spans="2:7" ht="14.25" customHeight="1">
      <c r="B20" s="67" t="s">
        <v>15</v>
      </c>
      <c r="C20" s="67"/>
      <c r="D20" s="67"/>
      <c r="E20" s="67"/>
      <c r="F20" s="67"/>
      <c r="G20" s="67"/>
    </row>
    <row r="21" spans="2:6" ht="15" customHeight="1">
      <c r="B21" s="68" t="s">
        <v>16</v>
      </c>
      <c r="C21" s="69"/>
      <c r="D21" s="23"/>
      <c r="E21" s="23"/>
      <c r="F21" s="23"/>
    </row>
    <row r="22" spans="2:6" ht="11.25" customHeight="1">
      <c r="B22" s="54" t="s">
        <v>17</v>
      </c>
      <c r="C22" s="54"/>
      <c r="D22" s="24"/>
      <c r="E22" s="24"/>
      <c r="F22" s="24"/>
    </row>
    <row r="23" spans="2:7" ht="15">
      <c r="B23" s="77" t="s">
        <v>40</v>
      </c>
      <c r="C23" s="77"/>
      <c r="D23" s="77"/>
      <c r="E23" s="77"/>
      <c r="F23" s="77"/>
      <c r="G23" s="77"/>
    </row>
    <row r="24" spans="2:7" ht="15">
      <c r="B24" s="77"/>
      <c r="C24" s="77"/>
      <c r="D24" s="77"/>
      <c r="E24" s="77"/>
      <c r="F24" s="77"/>
      <c r="G24" s="77"/>
    </row>
    <row r="26" ht="15.75" customHeight="1"/>
    <row r="27" spans="2:7" ht="24" customHeight="1">
      <c r="B27" s="78" t="s">
        <v>44</v>
      </c>
      <c r="C27" s="78"/>
      <c r="D27" s="78"/>
      <c r="E27" s="78"/>
      <c r="F27" s="78"/>
      <c r="G27" s="78"/>
    </row>
    <row r="28" spans="2:7" ht="24" thickBot="1">
      <c r="B28" s="43"/>
      <c r="C28" s="43"/>
      <c r="D28" s="43"/>
      <c r="E28" s="43"/>
      <c r="F28" s="43"/>
      <c r="G28" s="43"/>
    </row>
    <row r="29" spans="2:7" ht="16.5" thickBot="1">
      <c r="B29" s="79" t="s">
        <v>18</v>
      </c>
      <c r="C29" s="80"/>
      <c r="D29" s="80"/>
      <c r="E29" s="80"/>
      <c r="F29" s="80"/>
      <c r="G29" s="81"/>
    </row>
    <row r="30" spans="2:7" ht="35.25" thickBot="1">
      <c r="B30" s="25" t="s">
        <v>9</v>
      </c>
      <c r="C30" s="26" t="s">
        <v>19</v>
      </c>
      <c r="D30" s="26" t="s">
        <v>25</v>
      </c>
      <c r="E30" s="21" t="s">
        <v>20</v>
      </c>
      <c r="F30" s="21" t="s">
        <v>21</v>
      </c>
      <c r="G30" s="27" t="s">
        <v>22</v>
      </c>
    </row>
    <row r="31" spans="2:7" ht="30" customHeight="1">
      <c r="B31" s="71" t="s">
        <v>57</v>
      </c>
      <c r="C31" s="37" t="s">
        <v>49</v>
      </c>
      <c r="D31" s="28">
        <v>278.5</v>
      </c>
      <c r="E31" s="102"/>
      <c r="F31" s="100">
        <f>(D31*E31)</f>
        <v>0</v>
      </c>
      <c r="G31" s="84"/>
    </row>
    <row r="32" spans="2:7" ht="47.25" customHeight="1">
      <c r="B32" s="72"/>
      <c r="C32" s="29" t="s">
        <v>36</v>
      </c>
      <c r="D32" s="28">
        <v>0</v>
      </c>
      <c r="E32" s="102"/>
      <c r="F32" s="100">
        <f>(D32*E32)</f>
        <v>0</v>
      </c>
      <c r="G32" s="85"/>
    </row>
    <row r="33" spans="2:7" ht="46.5" customHeight="1">
      <c r="B33" s="72"/>
      <c r="C33" s="29" t="s">
        <v>37</v>
      </c>
      <c r="D33" s="40">
        <v>258.75</v>
      </c>
      <c r="E33" s="102"/>
      <c r="F33" s="100">
        <f>(D33*E33)</f>
        <v>0</v>
      </c>
      <c r="G33" s="85"/>
    </row>
    <row r="34" spans="2:7" ht="46.5" customHeight="1">
      <c r="B34" s="72"/>
      <c r="C34" s="30" t="s">
        <v>23</v>
      </c>
      <c r="D34" s="31">
        <v>401.44</v>
      </c>
      <c r="E34" s="103"/>
      <c r="F34" s="100">
        <f>(D34*E34)</f>
        <v>0</v>
      </c>
      <c r="G34" s="85"/>
    </row>
    <row r="35" spans="2:7" ht="46.5" customHeight="1">
      <c r="B35" s="72"/>
      <c r="C35" s="32" t="s">
        <v>33</v>
      </c>
      <c r="D35" s="82"/>
      <c r="E35" s="83"/>
      <c r="F35" s="104"/>
      <c r="G35" s="85"/>
    </row>
    <row r="36" spans="2:7" ht="61.5" customHeight="1">
      <c r="B36" s="72"/>
      <c r="C36" s="109" t="s">
        <v>34</v>
      </c>
      <c r="D36" s="110"/>
      <c r="E36" s="110"/>
      <c r="F36" s="111"/>
      <c r="G36" s="85"/>
    </row>
    <row r="37" spans="2:7" ht="42" customHeight="1" thickBot="1">
      <c r="B37" s="73"/>
      <c r="C37" s="105" t="s">
        <v>27</v>
      </c>
      <c r="D37" s="106"/>
      <c r="E37" s="107"/>
      <c r="F37" s="108"/>
      <c r="G37" s="86"/>
    </row>
    <row r="38" spans="2:7" ht="19.5" thickBot="1">
      <c r="B38" s="61" t="s">
        <v>28</v>
      </c>
      <c r="C38" s="88"/>
      <c r="D38" s="88"/>
      <c r="E38" s="62"/>
      <c r="F38" s="36">
        <f>SUM(F31:F37)</f>
        <v>0</v>
      </c>
      <c r="G38" s="36">
        <f>(F38*1.21)</f>
        <v>0</v>
      </c>
    </row>
    <row r="39" spans="2:7" ht="33.75" customHeight="1">
      <c r="B39" s="89" t="s">
        <v>14</v>
      </c>
      <c r="C39" s="90"/>
      <c r="D39" s="90"/>
      <c r="E39" s="90"/>
      <c r="F39" s="90"/>
      <c r="G39" s="90"/>
    </row>
    <row r="40" spans="2:7" ht="21.75" customHeight="1">
      <c r="B40" s="65" t="s">
        <v>60</v>
      </c>
      <c r="C40" s="91"/>
      <c r="D40" s="91"/>
      <c r="E40" s="91"/>
      <c r="F40" s="91"/>
      <c r="G40" s="91"/>
    </row>
    <row r="41" spans="2:7" ht="17.25" customHeight="1">
      <c r="B41" s="66" t="s">
        <v>61</v>
      </c>
      <c r="C41" s="66"/>
      <c r="D41" s="66"/>
      <c r="E41" s="66"/>
      <c r="F41" s="66"/>
      <c r="G41" s="66"/>
    </row>
    <row r="42" spans="2:7" ht="15" customHeight="1">
      <c r="B42" s="67" t="s">
        <v>32</v>
      </c>
      <c r="C42" s="70"/>
      <c r="D42" s="70"/>
      <c r="E42" s="70"/>
      <c r="F42" s="70"/>
      <c r="G42" s="70"/>
    </row>
    <row r="43" spans="2:7" ht="15">
      <c r="B43" s="67" t="s">
        <v>15</v>
      </c>
      <c r="C43" s="67"/>
      <c r="D43" s="67"/>
      <c r="E43" s="67"/>
      <c r="F43" s="67"/>
      <c r="G43" s="67"/>
    </row>
    <row r="44" spans="2:7" ht="15">
      <c r="B44" s="92" t="s">
        <v>16</v>
      </c>
      <c r="C44" s="67"/>
      <c r="D44" s="33"/>
      <c r="E44" s="33"/>
      <c r="F44" s="33"/>
      <c r="G44" s="33"/>
    </row>
    <row r="45" spans="2:7" ht="15">
      <c r="B45" s="77" t="s">
        <v>17</v>
      </c>
      <c r="C45" s="77"/>
      <c r="D45" s="33"/>
      <c r="E45" s="33"/>
      <c r="F45" s="33"/>
      <c r="G45" s="33"/>
    </row>
    <row r="46" spans="2:7" ht="15" customHeight="1">
      <c r="B46" s="87" t="s">
        <v>24</v>
      </c>
      <c r="C46" s="87"/>
      <c r="D46" s="87"/>
      <c r="E46" s="87"/>
      <c r="F46" s="87"/>
      <c r="G46" s="87"/>
    </row>
    <row r="47" spans="2:7" ht="15">
      <c r="B47" s="77" t="s">
        <v>41</v>
      </c>
      <c r="C47" s="77"/>
      <c r="D47" s="77"/>
      <c r="E47" s="77"/>
      <c r="F47" s="77"/>
      <c r="G47" s="77"/>
    </row>
    <row r="48" spans="2:7" ht="15">
      <c r="B48" s="77"/>
      <c r="C48" s="77"/>
      <c r="D48" s="77"/>
      <c r="E48" s="77"/>
      <c r="F48" s="77"/>
      <c r="G48" s="77"/>
    </row>
    <row r="52" ht="15">
      <c r="F52" s="34"/>
    </row>
  </sheetData>
  <sheetProtection algorithmName="SHA-512" hashValue="LbB4YE+YQ1JNcHDjPTdhX3YPri5TDPPbhGWvYnpx61QZJZ6TIfc5KR2G2+IlIalo6ozvofVvM/xha2a2dLeKjw==" saltValue="M1w0fYRicmh7sfE4ZgRBRw==" spinCount="100000" sheet="1" objects="1" scenarios="1" selectLockedCells="1"/>
  <mergeCells count="31">
    <mergeCell ref="B45:C45"/>
    <mergeCell ref="B46:G46"/>
    <mergeCell ref="B47:G48"/>
    <mergeCell ref="B38:E38"/>
    <mergeCell ref="B39:G39"/>
    <mergeCell ref="B40:G40"/>
    <mergeCell ref="B41:G41"/>
    <mergeCell ref="B43:G43"/>
    <mergeCell ref="B44:C44"/>
    <mergeCell ref="B42:G42"/>
    <mergeCell ref="B23:G24"/>
    <mergeCell ref="B27:G27"/>
    <mergeCell ref="B29:G29"/>
    <mergeCell ref="D37:E37"/>
    <mergeCell ref="D35:E35"/>
    <mergeCell ref="D36:E36"/>
    <mergeCell ref="B31:B37"/>
    <mergeCell ref="G31:G37"/>
    <mergeCell ref="B22:C22"/>
    <mergeCell ref="A1:G1"/>
    <mergeCell ref="B4:G4"/>
    <mergeCell ref="B6:G6"/>
    <mergeCell ref="B15:E15"/>
    <mergeCell ref="B16:G16"/>
    <mergeCell ref="B17:G17"/>
    <mergeCell ref="B18:G18"/>
    <mergeCell ref="B20:G20"/>
    <mergeCell ref="B21:C21"/>
    <mergeCell ref="B19:G19"/>
    <mergeCell ref="B8:B14"/>
    <mergeCell ref="G8:G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headerFooter>
    <oddHeader>&amp;LPříloha č. 3 ZD - Nabídková cena_Opava</oddHeader>
  </headerFooter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"/>
  <sheetViews>
    <sheetView showGridLines="0" showRowColHeaders="0" workbookViewId="0" topLeftCell="A4">
      <selection activeCell="D7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</cols>
  <sheetData>
    <row r="1" ht="18.75">
      <c r="A1" s="12" t="s">
        <v>54</v>
      </c>
    </row>
    <row r="2" ht="15.75">
      <c r="A2" s="10"/>
    </row>
    <row r="3" spans="1:2" ht="18">
      <c r="A3" s="44" t="s">
        <v>52</v>
      </c>
      <c r="B3" s="45"/>
    </row>
    <row r="4" ht="15.75" thickBot="1"/>
    <row r="5" spans="1:2" ht="15">
      <c r="A5" s="46" t="s">
        <v>0</v>
      </c>
      <c r="B5" s="4"/>
    </row>
    <row r="6" spans="1:2" ht="15">
      <c r="A6" s="47"/>
      <c r="B6" s="6" t="s">
        <v>1</v>
      </c>
    </row>
    <row r="7" spans="1:2" ht="15">
      <c r="A7" s="47"/>
      <c r="B7" s="6" t="s">
        <v>2</v>
      </c>
    </row>
    <row r="8" spans="1:2" ht="15.75" thickBot="1">
      <c r="A8" s="48"/>
      <c r="B8" s="6"/>
    </row>
    <row r="9" spans="1:2" ht="15">
      <c r="A9" s="2" t="s">
        <v>5</v>
      </c>
      <c r="B9" s="95">
        <f>'Nabídková cena_měs.paušal_roční'!F15</f>
        <v>0</v>
      </c>
    </row>
    <row r="10" spans="1:2" ht="186" thickBot="1">
      <c r="A10" s="3" t="s">
        <v>42</v>
      </c>
      <c r="B10" s="96"/>
    </row>
    <row r="11" spans="1:2" ht="15">
      <c r="A11" s="2" t="s">
        <v>6</v>
      </c>
      <c r="B11" s="97">
        <f>'Nabídková cena_měs.paušal_roční'!F15*12</f>
        <v>0</v>
      </c>
    </row>
    <row r="12" spans="1:2" ht="100.5" thickBot="1">
      <c r="A12" s="3" t="s">
        <v>38</v>
      </c>
      <c r="B12" s="98"/>
    </row>
    <row r="13" spans="1:2" ht="15">
      <c r="A13" s="2" t="s">
        <v>7</v>
      </c>
      <c r="B13" s="95">
        <f>'Nabídková cena_měs.paušal_roční'!F38</f>
        <v>0</v>
      </c>
    </row>
    <row r="14" spans="1:2" ht="186" thickBot="1">
      <c r="A14" s="3" t="s">
        <v>43</v>
      </c>
      <c r="B14" s="96"/>
    </row>
    <row r="15" spans="1:2" ht="15" customHeight="1">
      <c r="A15" s="8" t="s">
        <v>8</v>
      </c>
      <c r="B15" s="93">
        <f>(B11+B13)*4</f>
        <v>0</v>
      </c>
    </row>
    <row r="16" spans="1:2" ht="132" thickBot="1">
      <c r="A16" s="9" t="s">
        <v>39</v>
      </c>
      <c r="B16" s="94"/>
    </row>
    <row r="17" spans="1:2" ht="15">
      <c r="A17" s="1"/>
      <c r="B17" s="1"/>
    </row>
    <row r="18" spans="1:2" ht="15">
      <c r="A18" s="11" t="s">
        <v>30</v>
      </c>
      <c r="B18" s="1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</sheetData>
  <sheetProtection algorithmName="SHA-512" hashValue="LmpBG+rOwJzTup8RnmtAZ30psQhHQzrrTe7L3JV8kcyM1WoZw2gE16M7BCpI6KyZ6JB7VdynHVubX99LjJusVA==" saltValue="OwzBCBPZVWxiG+rzURmPEA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1" r:id="rId1"/>
  <headerFooter>
    <oddHeader>&amp;LPříloha č. 3 ZD-Nabídková cena_Opava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2018-01-18T16:03:59Z</cp:lastPrinted>
  <dcterms:created xsi:type="dcterms:W3CDTF">2016-10-17T09:53:07Z</dcterms:created>
  <dcterms:modified xsi:type="dcterms:W3CDTF">2018-01-18T16:23:57Z</dcterms:modified>
  <cp:category/>
  <cp:version/>
  <cp:contentType/>
  <cp:contentStatus/>
</cp:coreProperties>
</file>