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4915" windowHeight="12555" activeTab="0"/>
  </bookViews>
  <sheets>
    <sheet name="neoceneny" sheetId="2" r:id="rId1"/>
  </sheets>
  <definedNames>
    <definedName name="_xlnm.Print_Area" localSheetId="0">'neoceneny'!$A$1:$E$34</definedName>
  </definedNames>
  <calcPr calcId="114210"/>
</workbook>
</file>

<file path=xl/sharedStrings.xml><?xml version="1.0" encoding="utf-8"?>
<sst xmlns="http://schemas.openxmlformats.org/spreadsheetml/2006/main" count="68" uniqueCount="44">
  <si>
    <t>položka</t>
  </si>
  <si>
    <t>jednotka</t>
  </si>
  <si>
    <t>počet jednotek</t>
  </si>
  <si>
    <t>jednotková cena v Kč</t>
  </si>
  <si>
    <t>cena za položku v Kč</t>
  </si>
  <si>
    <t>Přípravné práce</t>
  </si>
  <si>
    <t>hod.</t>
  </si>
  <si>
    <t>kpl.</t>
  </si>
  <si>
    <t>Přípravné práce celkem</t>
  </si>
  <si>
    <t>Kontrolní činnost supervize</t>
  </si>
  <si>
    <t xml:space="preserve">Kontrola realizace </t>
  </si>
  <si>
    <t>Kontrola fakturace</t>
  </si>
  <si>
    <t>ks</t>
  </si>
  <si>
    <t>Účast na kvartálních kontrolních dnech</t>
  </si>
  <si>
    <t>Kontrola a pousouzení případných změn stavby</t>
  </si>
  <si>
    <t>Doprava</t>
  </si>
  <si>
    <t>Nezávislé kontrolní zkoušky</t>
  </si>
  <si>
    <t>Kontrola zemních prací, vozovkových vrstev</t>
  </si>
  <si>
    <t>statická zatěžovací zkouška deskou (zemní pláň, nestmelené vrstvy, přechodová oblast)</t>
  </si>
  <si>
    <t>Nezávislé kontrolní zkoušky celkem</t>
  </si>
  <si>
    <t>Výstupy supervizní činnosti</t>
  </si>
  <si>
    <t>Stanoviska a vyjádření supervize</t>
  </si>
  <si>
    <t>Roční zpráva</t>
  </si>
  <si>
    <t>Závěrečná zpráva</t>
  </si>
  <si>
    <t>Výstupy supervizní činnosti celkem</t>
  </si>
  <si>
    <t>Cena za výkon supervizní činnosti celkem v Kč bez DPH</t>
  </si>
  <si>
    <t>DPH 21%</t>
  </si>
  <si>
    <t>Cena za výkon supervizní činnosti celkem včetně DPH</t>
  </si>
  <si>
    <t>Kontrola dokumentace, dokladů použitých materiálů, dílčích a souhrnných zpráv zhotovitele a ostatních dokumentů stavby</t>
  </si>
  <si>
    <t>Účast na technických KD a jednáních</t>
  </si>
  <si>
    <t>Inženýrská činnost supervize celkem</t>
  </si>
  <si>
    <t>Seznámení se s podklady</t>
  </si>
  <si>
    <t>stanovení zhutnitelnosti PS</t>
  </si>
  <si>
    <t>Kontrola kontaminace rybničního sedimentu</t>
  </si>
  <si>
    <t>odběr vzorku sedimentu a analýza obsahu nehalogenovaných směsných uhlovodíků (C10 až C40) a BTEX</t>
  </si>
  <si>
    <t>Zpráva pro kvartální kontrolní den</t>
  </si>
  <si>
    <t xml:space="preserve">Projekt supervize akce Revitalizace lesoparku podél ul. Lesní, Chodov
Příloha č. 2 - neoceněný položkový rozpočet supervize </t>
  </si>
  <si>
    <t>Technická část</t>
  </si>
  <si>
    <t>Biologická část</t>
  </si>
  <si>
    <t>doba</t>
  </si>
  <si>
    <t>počet</t>
  </si>
  <si>
    <t>hodin</t>
  </si>
  <si>
    <t>celkem</t>
  </si>
  <si>
    <t>Vysvětlivky: (není součást položkového rozpočtu v nabídce)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</si>
</sst>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Fill="1"/>
    <xf numFmtId="0" fontId="0" fillId="0" borderId="0" xfId="0" applyFont="1"/>
    <xf numFmtId="3" fontId="0" fillId="0" borderId="1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3" fontId="20" fillId="7" borderId="16" xfId="0" applyNumberFormat="1" applyFont="1" applyFill="1" applyBorder="1" applyAlignment="1">
      <alignment vertical="center" wrapText="1"/>
    </xf>
    <xf numFmtId="3" fontId="20" fillId="7" borderId="17" xfId="0" applyNumberFormat="1" applyFont="1" applyFill="1" applyBorder="1" applyAlignment="1">
      <alignment vertical="center" wrapText="1"/>
    </xf>
    <xf numFmtId="3" fontId="20" fillId="7" borderId="18" xfId="0" applyNumberFormat="1" applyFont="1" applyFill="1" applyBorder="1" applyAlignment="1">
      <alignment vertical="center" wrapText="1"/>
    </xf>
    <xf numFmtId="4" fontId="20" fillId="7" borderId="15" xfId="0" applyNumberFormat="1" applyFont="1" applyFill="1" applyBorder="1" applyAlignment="1">
      <alignment vertical="center" wrapText="1"/>
    </xf>
    <xf numFmtId="3" fontId="20" fillId="0" borderId="16" xfId="0" applyNumberFormat="1" applyFont="1" applyBorder="1" applyAlignment="1">
      <alignment vertical="center" wrapText="1"/>
    </xf>
    <xf numFmtId="3" fontId="20" fillId="0" borderId="17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3" fillId="7" borderId="16" xfId="0" applyNumberFormat="1" applyFont="1" applyFill="1" applyBorder="1" applyAlignment="1">
      <alignment vertical="center" wrapText="1"/>
    </xf>
    <xf numFmtId="3" fontId="3" fillId="7" borderId="17" xfId="0" applyNumberFormat="1" applyFont="1" applyFill="1" applyBorder="1" applyAlignment="1">
      <alignment vertical="center" wrapText="1"/>
    </xf>
    <xf numFmtId="4" fontId="3" fillId="7" borderId="18" xfId="0" applyNumberFormat="1" applyFont="1" applyFill="1" applyBorder="1" applyAlignment="1">
      <alignment vertical="center" wrapText="1"/>
    </xf>
    <xf numFmtId="4" fontId="3" fillId="7" borderId="15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left" vertical="center" wrapText="1" indent="2"/>
    </xf>
    <xf numFmtId="3" fontId="3" fillId="7" borderId="18" xfId="0" applyNumberFormat="1" applyFont="1" applyFill="1" applyBorder="1" applyAlignment="1">
      <alignment vertical="center" wrapText="1"/>
    </xf>
    <xf numFmtId="0" fontId="3" fillId="0" borderId="16" xfId="0" applyFont="1" applyBorder="1"/>
    <xf numFmtId="3" fontId="3" fillId="0" borderId="17" xfId="0" applyNumberFormat="1" applyFont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4" fontId="3" fillId="7" borderId="2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4" fontId="0" fillId="24" borderId="14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3" fontId="20" fillId="7" borderId="21" xfId="0" applyNumberFormat="1" applyFont="1" applyFill="1" applyBorder="1" applyAlignment="1">
      <alignment horizontal="left" vertical="center" wrapText="1"/>
    </xf>
    <xf numFmtId="3" fontId="20" fillId="7" borderId="22" xfId="0" applyNumberFormat="1" applyFont="1" applyFill="1" applyBorder="1" applyAlignment="1">
      <alignment horizontal="left" vertical="center" wrapText="1"/>
    </xf>
    <xf numFmtId="3" fontId="20" fillId="7" borderId="23" xfId="0" applyNumberFormat="1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20" fillId="7" borderId="13" xfId="0" applyNumberFormat="1" applyFont="1" applyFill="1" applyBorder="1" applyAlignment="1">
      <alignment horizontal="left" vertical="center" wrapText="1"/>
    </xf>
    <xf numFmtId="3" fontId="20" fillId="7" borderId="14" xfId="0" applyNumberFormat="1" applyFont="1" applyFill="1" applyBorder="1" applyAlignment="1">
      <alignment horizontal="left" vertical="center" wrapText="1"/>
    </xf>
    <xf numFmtId="3" fontId="20" fillId="7" borderId="15" xfId="0" applyNumberFormat="1" applyFont="1" applyFill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left" vertical="center" wrapText="1"/>
    </xf>
    <xf numFmtId="0" fontId="2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/>
    </xf>
    <xf numFmtId="0" fontId="20" fillId="0" borderId="0" xfId="0" applyFont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130" zoomScaleNormal="130" workbookViewId="0" topLeftCell="A10">
      <selection activeCell="G26" sqref="G26:N29"/>
    </sheetView>
  </sheetViews>
  <sheetFormatPr defaultColWidth="9.140625" defaultRowHeight="15"/>
  <cols>
    <col min="1" max="1" width="37.8515625" style="4" customWidth="1"/>
    <col min="2" max="2" width="9.421875" style="4" customWidth="1"/>
    <col min="3" max="3" width="8.7109375" style="4" customWidth="1"/>
    <col min="4" max="4" width="11.28125" style="4" customWidth="1"/>
    <col min="5" max="5" width="12.421875" style="4" customWidth="1"/>
    <col min="6" max="6" width="3.140625" style="4" customWidth="1"/>
    <col min="7" max="222" width="9.140625" style="1" customWidth="1"/>
    <col min="223" max="223" width="35.140625" style="1" customWidth="1"/>
    <col min="224" max="224" width="9.140625" style="1" customWidth="1"/>
    <col min="225" max="225" width="11.8515625" style="1" customWidth="1"/>
    <col min="226" max="226" width="12.57421875" style="1" customWidth="1"/>
    <col min="227" max="227" width="13.00390625" style="1" customWidth="1"/>
    <col min="228" max="16384" width="9.140625" style="1" customWidth="1"/>
  </cols>
  <sheetData>
    <row r="1" spans="1:7" ht="30.75" customHeight="1" thickBot="1">
      <c r="A1" s="74" t="s">
        <v>36</v>
      </c>
      <c r="B1" s="74"/>
      <c r="C1" s="74"/>
      <c r="D1" s="74"/>
      <c r="E1" s="74"/>
      <c r="F1" s="39"/>
      <c r="G1" s="1" t="s">
        <v>43</v>
      </c>
    </row>
    <row r="2" spans="1:14" ht="4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43"/>
      <c r="G2" s="71" t="s">
        <v>37</v>
      </c>
      <c r="H2" s="72"/>
      <c r="I2" s="72"/>
      <c r="J2" s="73"/>
      <c r="K2" s="57" t="s">
        <v>38</v>
      </c>
      <c r="L2" s="58"/>
      <c r="M2" s="58"/>
      <c r="N2" s="59"/>
    </row>
    <row r="3" spans="1:6" ht="15">
      <c r="A3" s="66" t="s">
        <v>5</v>
      </c>
      <c r="B3" s="67"/>
      <c r="C3" s="67"/>
      <c r="D3" s="67"/>
      <c r="E3" s="68"/>
      <c r="F3" s="44"/>
    </row>
    <row r="4" spans="1:6" ht="15">
      <c r="A4" s="8" t="s">
        <v>31</v>
      </c>
      <c r="B4" s="9" t="s">
        <v>6</v>
      </c>
      <c r="C4" s="10">
        <v>20</v>
      </c>
      <c r="D4" s="49"/>
      <c r="E4" s="11">
        <f>C4*D4</f>
        <v>0</v>
      </c>
      <c r="F4" s="40"/>
    </row>
    <row r="5" spans="1:6" s="2" customFormat="1" ht="15">
      <c r="A5" s="12" t="s">
        <v>8</v>
      </c>
      <c r="B5" s="13"/>
      <c r="C5" s="13"/>
      <c r="D5" s="14"/>
      <c r="E5" s="15">
        <f>SUM(E4:E4)</f>
        <v>0</v>
      </c>
      <c r="F5" s="45"/>
    </row>
    <row r="6" spans="1:13" ht="5.1" customHeight="1">
      <c r="A6" s="16"/>
      <c r="B6" s="17"/>
      <c r="C6" s="17"/>
      <c r="D6" s="17"/>
      <c r="E6" s="18"/>
      <c r="F6" s="46"/>
      <c r="G6" s="50"/>
      <c r="H6" s="50"/>
      <c r="I6" s="50"/>
      <c r="K6" s="50"/>
      <c r="L6" s="50"/>
      <c r="M6" s="50"/>
    </row>
    <row r="7" spans="1:14" ht="15">
      <c r="A7" s="66" t="s">
        <v>9</v>
      </c>
      <c r="B7" s="67"/>
      <c r="C7" s="67"/>
      <c r="D7" s="67"/>
      <c r="E7" s="68"/>
      <c r="F7" s="44"/>
      <c r="G7" s="51" t="s">
        <v>39</v>
      </c>
      <c r="H7" s="51" t="s">
        <v>40</v>
      </c>
      <c r="I7" s="51" t="s">
        <v>41</v>
      </c>
      <c r="J7" s="51" t="s">
        <v>42</v>
      </c>
      <c r="K7" s="51" t="s">
        <v>39</v>
      </c>
      <c r="L7" s="51" t="s">
        <v>40</v>
      </c>
      <c r="M7" s="51" t="s">
        <v>41</v>
      </c>
      <c r="N7" s="51" t="s">
        <v>42</v>
      </c>
    </row>
    <row r="8" spans="1:14" ht="15">
      <c r="A8" s="8" t="s">
        <v>10</v>
      </c>
      <c r="B8" s="9" t="s">
        <v>6</v>
      </c>
      <c r="C8" s="10">
        <v>192</v>
      </c>
      <c r="D8" s="49"/>
      <c r="E8" s="11">
        <f aca="true" t="shared" si="0" ref="E8:E14">C8*D8</f>
        <v>0</v>
      </c>
      <c r="F8" s="40"/>
      <c r="G8" s="52">
        <v>18</v>
      </c>
      <c r="H8" s="52">
        <v>2</v>
      </c>
      <c r="I8" s="52">
        <v>4</v>
      </c>
      <c r="J8" s="53">
        <f>G8*H8*I8</f>
        <v>144</v>
      </c>
      <c r="K8" s="52">
        <v>3</v>
      </c>
      <c r="L8" s="52">
        <v>4</v>
      </c>
      <c r="M8" s="52">
        <v>4</v>
      </c>
      <c r="N8" s="53">
        <f>K8*L8*M8</f>
        <v>48</v>
      </c>
    </row>
    <row r="9" spans="1:14" ht="50.1" customHeight="1">
      <c r="A9" s="8" t="s">
        <v>28</v>
      </c>
      <c r="B9" s="9" t="s">
        <v>6</v>
      </c>
      <c r="C9" s="10">
        <v>96</v>
      </c>
      <c r="D9" s="49"/>
      <c r="E9" s="11">
        <f t="shared" si="0"/>
        <v>0</v>
      </c>
      <c r="F9" s="40"/>
      <c r="G9" s="52">
        <v>18</v>
      </c>
      <c r="H9" s="52">
        <v>1</v>
      </c>
      <c r="I9" s="52">
        <v>4</v>
      </c>
      <c r="J9" s="53">
        <f>G9*H9*I9</f>
        <v>72</v>
      </c>
      <c r="K9" s="52">
        <v>3</v>
      </c>
      <c r="L9" s="52">
        <v>2</v>
      </c>
      <c r="M9" s="52">
        <v>4</v>
      </c>
      <c r="N9" s="53">
        <f>K9*L9*M9</f>
        <v>24</v>
      </c>
    </row>
    <row r="10" spans="1:14" ht="15">
      <c r="A10" s="8" t="s">
        <v>11</v>
      </c>
      <c r="B10" s="9" t="s">
        <v>6</v>
      </c>
      <c r="C10" s="10">
        <v>48</v>
      </c>
      <c r="D10" s="49"/>
      <c r="E10" s="11">
        <f t="shared" si="0"/>
        <v>0</v>
      </c>
      <c r="F10" s="40"/>
      <c r="G10" s="52">
        <v>18</v>
      </c>
      <c r="H10" s="52">
        <v>1</v>
      </c>
      <c r="I10" s="52">
        <v>2</v>
      </c>
      <c r="J10" s="53">
        <f>G10*H10*I10</f>
        <v>36</v>
      </c>
      <c r="K10" s="52">
        <v>3</v>
      </c>
      <c r="L10" s="52">
        <v>2</v>
      </c>
      <c r="M10" s="52">
        <v>2</v>
      </c>
      <c r="N10" s="53">
        <f>K10*L10*M10</f>
        <v>12</v>
      </c>
    </row>
    <row r="11" spans="1:14" ht="15">
      <c r="A11" s="8" t="s">
        <v>13</v>
      </c>
      <c r="B11" s="9" t="s">
        <v>12</v>
      </c>
      <c r="C11" s="10">
        <v>18</v>
      </c>
      <c r="D11" s="49"/>
      <c r="E11" s="11">
        <f>C11*D11</f>
        <v>0</v>
      </c>
      <c r="F11" s="40"/>
      <c r="G11" s="52">
        <v>1</v>
      </c>
      <c r="H11" s="52">
        <v>6</v>
      </c>
      <c r="I11" s="52">
        <v>1</v>
      </c>
      <c r="J11" s="53">
        <f>G11*H11*I11</f>
        <v>6</v>
      </c>
      <c r="K11" s="52">
        <v>1</v>
      </c>
      <c r="L11" s="52">
        <v>12</v>
      </c>
      <c r="M11" s="52">
        <v>1</v>
      </c>
      <c r="N11" s="53">
        <f>K11*L11*M11</f>
        <v>12</v>
      </c>
    </row>
    <row r="12" spans="1:14" ht="15">
      <c r="A12" s="8" t="s">
        <v>29</v>
      </c>
      <c r="B12" s="9" t="s">
        <v>6</v>
      </c>
      <c r="C12" s="10">
        <v>96</v>
      </c>
      <c r="D12" s="49"/>
      <c r="E12" s="11">
        <f t="shared" si="0"/>
        <v>0</v>
      </c>
      <c r="F12" s="40"/>
      <c r="G12" s="52">
        <v>18</v>
      </c>
      <c r="H12" s="52">
        <v>1</v>
      </c>
      <c r="I12" s="52">
        <v>4</v>
      </c>
      <c r="J12" s="53">
        <f>G12*H12*I12</f>
        <v>72</v>
      </c>
      <c r="K12" s="52">
        <v>3</v>
      </c>
      <c r="L12" s="52">
        <v>2</v>
      </c>
      <c r="M12" s="52">
        <v>4</v>
      </c>
      <c r="N12" s="53">
        <f>K12*L12*M12</f>
        <v>24</v>
      </c>
    </row>
    <row r="13" spans="1:14" ht="30">
      <c r="A13" s="8" t="s">
        <v>14</v>
      </c>
      <c r="B13" s="9" t="s">
        <v>6</v>
      </c>
      <c r="C13" s="10">
        <v>20</v>
      </c>
      <c r="D13" s="49"/>
      <c r="E13" s="11">
        <f t="shared" si="0"/>
        <v>0</v>
      </c>
      <c r="F13" s="40"/>
      <c r="G13" s="54"/>
      <c r="H13" s="54"/>
      <c r="I13" s="54"/>
      <c r="J13" s="54"/>
      <c r="K13" s="54"/>
      <c r="L13" s="54"/>
      <c r="M13" s="54"/>
      <c r="N13" s="54"/>
    </row>
    <row r="14" spans="1:14" ht="15">
      <c r="A14" s="8" t="s">
        <v>15</v>
      </c>
      <c r="B14" s="9" t="s">
        <v>7</v>
      </c>
      <c r="C14" s="10">
        <v>1</v>
      </c>
      <c r="D14" s="49"/>
      <c r="E14" s="11">
        <f t="shared" si="0"/>
        <v>0</v>
      </c>
      <c r="F14" s="40"/>
      <c r="G14" s="52"/>
      <c r="H14" s="52"/>
      <c r="I14" s="52"/>
      <c r="J14" s="55"/>
      <c r="K14" s="56"/>
      <c r="L14" s="56"/>
      <c r="M14" s="56"/>
      <c r="N14" s="55"/>
    </row>
    <row r="15" spans="1:6" s="2" customFormat="1" ht="15">
      <c r="A15" s="19" t="s">
        <v>30</v>
      </c>
      <c r="B15" s="20"/>
      <c r="C15" s="20"/>
      <c r="D15" s="21"/>
      <c r="E15" s="22">
        <f>SUM(E8:E14)</f>
        <v>0</v>
      </c>
      <c r="F15" s="47"/>
    </row>
    <row r="16" spans="1:6" ht="5.1" customHeight="1">
      <c r="A16" s="23"/>
      <c r="B16" s="24"/>
      <c r="C16" s="24"/>
      <c r="D16" s="24"/>
      <c r="E16" s="25"/>
      <c r="F16" s="41"/>
    </row>
    <row r="17" spans="1:6" ht="15">
      <c r="A17" s="66" t="s">
        <v>16</v>
      </c>
      <c r="B17" s="67"/>
      <c r="C17" s="67"/>
      <c r="D17" s="67"/>
      <c r="E17" s="68"/>
      <c r="F17" s="44"/>
    </row>
    <row r="18" spans="1:6" s="3" customFormat="1" ht="15">
      <c r="A18" s="63" t="s">
        <v>17</v>
      </c>
      <c r="B18" s="64"/>
      <c r="C18" s="64"/>
      <c r="D18" s="64"/>
      <c r="E18" s="65"/>
      <c r="F18" s="42"/>
    </row>
    <row r="19" spans="1:6" s="3" customFormat="1" ht="15">
      <c r="A19" s="26" t="s">
        <v>32</v>
      </c>
      <c r="B19" s="9" t="s">
        <v>12</v>
      </c>
      <c r="C19" s="10">
        <v>3</v>
      </c>
      <c r="D19" s="49"/>
      <c r="E19" s="11">
        <f>C19*D19</f>
        <v>0</v>
      </c>
      <c r="F19" s="41"/>
    </row>
    <row r="20" spans="1:6" s="3" customFormat="1" ht="45">
      <c r="A20" s="26" t="s">
        <v>18</v>
      </c>
      <c r="B20" s="9" t="s">
        <v>12</v>
      </c>
      <c r="C20" s="10">
        <v>3</v>
      </c>
      <c r="D20" s="49"/>
      <c r="E20" s="11">
        <f>C20*D20</f>
        <v>0</v>
      </c>
      <c r="F20" s="41"/>
    </row>
    <row r="21" spans="1:6" s="3" customFormat="1" ht="15">
      <c r="A21" s="63" t="s">
        <v>33</v>
      </c>
      <c r="B21" s="64"/>
      <c r="C21" s="64"/>
      <c r="D21" s="64"/>
      <c r="E21" s="65"/>
      <c r="F21" s="42"/>
    </row>
    <row r="22" spans="1:6" s="3" customFormat="1" ht="45">
      <c r="A22" s="26" t="s">
        <v>34</v>
      </c>
      <c r="B22" s="9" t="s">
        <v>12</v>
      </c>
      <c r="C22" s="10">
        <v>3</v>
      </c>
      <c r="D22" s="49"/>
      <c r="E22" s="11">
        <f>C22*D22</f>
        <v>0</v>
      </c>
      <c r="F22" s="41"/>
    </row>
    <row r="23" spans="1:6" s="2" customFormat="1" ht="15">
      <c r="A23" s="19" t="s">
        <v>19</v>
      </c>
      <c r="B23" s="20"/>
      <c r="C23" s="20"/>
      <c r="D23" s="27"/>
      <c r="E23" s="22">
        <f>E19+E20+E22</f>
        <v>0</v>
      </c>
      <c r="F23" s="47"/>
    </row>
    <row r="24" spans="1:6" s="2" customFormat="1" ht="5.1" customHeight="1">
      <c r="A24" s="28"/>
      <c r="B24" s="29"/>
      <c r="C24" s="30"/>
      <c r="D24" s="29"/>
      <c r="E24" s="31"/>
      <c r="F24" s="42"/>
    </row>
    <row r="25" spans="1:6" ht="15">
      <c r="A25" s="66" t="s">
        <v>20</v>
      </c>
      <c r="B25" s="67"/>
      <c r="C25" s="67"/>
      <c r="D25" s="67"/>
      <c r="E25" s="68"/>
      <c r="F25" s="44"/>
    </row>
    <row r="26" spans="1:14" ht="15">
      <c r="A26" s="32" t="s">
        <v>21</v>
      </c>
      <c r="B26" s="33" t="s">
        <v>6</v>
      </c>
      <c r="C26" s="10">
        <v>48</v>
      </c>
      <c r="D26" s="49"/>
      <c r="E26" s="34">
        <f>C26*D26</f>
        <v>0</v>
      </c>
      <c r="F26" s="40"/>
      <c r="G26" s="51" t="s">
        <v>39</v>
      </c>
      <c r="H26" s="51" t="s">
        <v>40</v>
      </c>
      <c r="I26" s="51" t="s">
        <v>41</v>
      </c>
      <c r="J26" s="51" t="s">
        <v>42</v>
      </c>
      <c r="K26" s="51" t="s">
        <v>39</v>
      </c>
      <c r="L26" s="51" t="s">
        <v>40</v>
      </c>
      <c r="M26" s="51" t="s">
        <v>41</v>
      </c>
      <c r="N26" s="51" t="s">
        <v>42</v>
      </c>
    </row>
    <row r="27" spans="1:14" ht="15">
      <c r="A27" s="32" t="s">
        <v>35</v>
      </c>
      <c r="B27" s="33" t="s">
        <v>12</v>
      </c>
      <c r="C27" s="10">
        <v>13</v>
      </c>
      <c r="D27" s="49"/>
      <c r="E27" s="34">
        <f>C27*D27</f>
        <v>0</v>
      </c>
      <c r="F27" s="40"/>
      <c r="G27" s="52">
        <v>18</v>
      </c>
      <c r="H27" s="52">
        <v>1</v>
      </c>
      <c r="I27" s="52">
        <v>2</v>
      </c>
      <c r="J27" s="53">
        <f>G27*H27*I27</f>
        <v>36</v>
      </c>
      <c r="K27" s="52">
        <v>3</v>
      </c>
      <c r="L27" s="52">
        <v>2</v>
      </c>
      <c r="M27" s="52">
        <v>2</v>
      </c>
      <c r="N27" s="53">
        <f>K27*L27*M27</f>
        <v>12</v>
      </c>
    </row>
    <row r="28" spans="1:14" ht="15">
      <c r="A28" s="32" t="s">
        <v>22</v>
      </c>
      <c r="B28" s="33" t="s">
        <v>12</v>
      </c>
      <c r="C28" s="10">
        <v>5</v>
      </c>
      <c r="D28" s="49"/>
      <c r="E28" s="34">
        <f>C28*D28</f>
        <v>0</v>
      </c>
      <c r="F28" s="40"/>
      <c r="G28" s="52">
        <v>1</v>
      </c>
      <c r="H28" s="52">
        <v>4</v>
      </c>
      <c r="I28" s="52">
        <v>1</v>
      </c>
      <c r="J28" s="53">
        <f>G28*H28*I28</f>
        <v>4</v>
      </c>
      <c r="K28" s="52">
        <v>3</v>
      </c>
      <c r="L28" s="52">
        <v>3</v>
      </c>
      <c r="M28" s="52">
        <v>1</v>
      </c>
      <c r="N28" s="53">
        <f>K28*L28*M28</f>
        <v>9</v>
      </c>
    </row>
    <row r="29" spans="1:14" ht="15">
      <c r="A29" s="32" t="s">
        <v>23</v>
      </c>
      <c r="B29" s="33" t="s">
        <v>12</v>
      </c>
      <c r="C29" s="10">
        <v>2</v>
      </c>
      <c r="D29" s="49"/>
      <c r="E29" s="34">
        <f>C29*D29</f>
        <v>0</v>
      </c>
      <c r="F29" s="40"/>
      <c r="G29" s="52">
        <v>1</v>
      </c>
      <c r="H29" s="52">
        <v>2</v>
      </c>
      <c r="I29" s="52">
        <v>1</v>
      </c>
      <c r="J29" s="53">
        <f>G29*H29*I29</f>
        <v>2</v>
      </c>
      <c r="K29" s="52">
        <v>1</v>
      </c>
      <c r="L29" s="52">
        <v>3</v>
      </c>
      <c r="M29" s="52">
        <v>1</v>
      </c>
      <c r="N29" s="53">
        <f>K29*L29*M29</f>
        <v>3</v>
      </c>
    </row>
    <row r="30" spans="1:6" s="2" customFormat="1" ht="15">
      <c r="A30" s="19" t="s">
        <v>24</v>
      </c>
      <c r="B30" s="20"/>
      <c r="C30" s="20"/>
      <c r="D30" s="27"/>
      <c r="E30" s="22">
        <f>SUM(E26:E29)</f>
        <v>0</v>
      </c>
      <c r="F30" s="47"/>
    </row>
    <row r="31" spans="1:6" ht="5.1" customHeight="1">
      <c r="A31" s="35"/>
      <c r="B31" s="36"/>
      <c r="C31" s="24"/>
      <c r="D31" s="36"/>
      <c r="E31" s="37"/>
      <c r="F31" s="40"/>
    </row>
    <row r="32" spans="1:6" ht="15">
      <c r="A32" s="66" t="s">
        <v>25</v>
      </c>
      <c r="B32" s="67"/>
      <c r="C32" s="67"/>
      <c r="D32" s="67"/>
      <c r="E32" s="22">
        <f>E5+E15+E23+E30</f>
        <v>0</v>
      </c>
      <c r="F32" s="47"/>
    </row>
    <row r="33" spans="1:6" ht="15">
      <c r="A33" s="69" t="s">
        <v>26</v>
      </c>
      <c r="B33" s="70"/>
      <c r="C33" s="70"/>
      <c r="D33" s="70"/>
      <c r="E33" s="34">
        <f>E32*0.21</f>
        <v>0</v>
      </c>
      <c r="F33" s="40"/>
    </row>
    <row r="34" spans="1:6" ht="15.75" thickBot="1">
      <c r="A34" s="60" t="s">
        <v>27</v>
      </c>
      <c r="B34" s="61"/>
      <c r="C34" s="61"/>
      <c r="D34" s="62"/>
      <c r="E34" s="38">
        <f>E32+E33</f>
        <v>0</v>
      </c>
      <c r="F34" s="47"/>
    </row>
    <row r="35" ht="15">
      <c r="F35" s="48"/>
    </row>
    <row r="36" ht="15">
      <c r="F36" s="48"/>
    </row>
    <row r="37" ht="15">
      <c r="F37" s="48"/>
    </row>
  </sheetData>
  <mergeCells count="12">
    <mergeCell ref="A1:E1"/>
    <mergeCell ref="A3:E3"/>
    <mergeCell ref="A7:E7"/>
    <mergeCell ref="A17:E17"/>
    <mergeCell ref="K2:N2"/>
    <mergeCell ref="A34:D34"/>
    <mergeCell ref="A21:E21"/>
    <mergeCell ref="A25:E25"/>
    <mergeCell ref="A18:E18"/>
    <mergeCell ref="A32:D32"/>
    <mergeCell ref="A33:D33"/>
    <mergeCell ref="G2:J2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realprojekt</dc:creator>
  <cp:keywords/>
  <dc:description/>
  <cp:lastModifiedBy>12683</cp:lastModifiedBy>
  <cp:lastPrinted>2017-08-09T14:39:58Z</cp:lastPrinted>
  <dcterms:created xsi:type="dcterms:W3CDTF">2015-04-01T14:46:47Z</dcterms:created>
  <dcterms:modified xsi:type="dcterms:W3CDTF">2018-01-29T09:47:21Z</dcterms:modified>
  <cp:category/>
  <cp:version/>
  <cp:contentType/>
  <cp:contentStatus/>
</cp:coreProperties>
</file>