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24000" windowHeight="9510" activeTab="0"/>
  </bookViews>
  <sheets>
    <sheet name="rozpočet " sheetId="1" r:id="rId1"/>
  </sheets>
  <definedNames/>
  <calcPr calcId="145621"/>
</workbook>
</file>

<file path=xl/sharedStrings.xml><?xml version="1.0" encoding="utf-8"?>
<sst xmlns="http://schemas.openxmlformats.org/spreadsheetml/2006/main" count="242" uniqueCount="155">
  <si>
    <t>V AREÁLU SPOLEČNOSTI SPOLEK PRO CHEMICKOU A HUTNÍ VÝROBU A.S. ÚSTÍ NAD LABEM</t>
  </si>
  <si>
    <t>Název</t>
  </si>
  <si>
    <t>MJ</t>
  </si>
  <si>
    <t>Množství</t>
  </si>
  <si>
    <t>Cena/J</t>
  </si>
  <si>
    <t>Cena celkem</t>
  </si>
  <si>
    <t>MRAK M1</t>
  </si>
  <si>
    <t>Provoz  zařízení</t>
  </si>
  <si>
    <t>měsíc</t>
  </si>
  <si>
    <t>Odběr vzorků staticky</t>
  </si>
  <si>
    <t>ks</t>
  </si>
  <si>
    <t>Analýza RAS</t>
  </si>
  <si>
    <t>Analýza AOX</t>
  </si>
  <si>
    <t>Analýza NL</t>
  </si>
  <si>
    <t>MRAK M2 - MONITORING PTS</t>
  </si>
  <si>
    <t>Odběr vzorků dynamicky</t>
  </si>
  <si>
    <t>Spotřeba činidla na bázi železa</t>
  </si>
  <si>
    <t>t</t>
  </si>
  <si>
    <t>celek</t>
  </si>
  <si>
    <t>měření O2, pH, Eh, vodivost</t>
  </si>
  <si>
    <t>den</t>
  </si>
  <si>
    <t>Chemická úprava vod</t>
  </si>
  <si>
    <t xml:space="preserve">Spotřeba aktivního uhlí </t>
  </si>
  <si>
    <t>kg</t>
  </si>
  <si>
    <t xml:space="preserve">Likvidace odpadů </t>
  </si>
  <si>
    <t>MRAK M5 - IN SITU</t>
  </si>
  <si>
    <t>MRAK M5 - MONITORING</t>
  </si>
  <si>
    <t>Analýza C10-C40 ve vodě</t>
  </si>
  <si>
    <t>Analýza TOL (ClU+BTEX+RU-FID)</t>
  </si>
  <si>
    <t>Stanovení ClU trubičkami Drager</t>
  </si>
  <si>
    <t>MRAK M6 - IN SITU</t>
  </si>
  <si>
    <t>MRAK M6 - MONITORING</t>
  </si>
  <si>
    <t>Analýza BTEX ve vodě</t>
  </si>
  <si>
    <t>REŽIMNÍ MONITORING</t>
  </si>
  <si>
    <t>Monitoringu vod EKK</t>
  </si>
  <si>
    <t/>
  </si>
  <si>
    <t>Analýza Hg ve vodě</t>
  </si>
  <si>
    <t>Dokumentace, sled a řízení prací</t>
  </si>
  <si>
    <t>Řešitel projektu</t>
  </si>
  <si>
    <t>hod</t>
  </si>
  <si>
    <t>Obsluha (technik)</t>
  </si>
  <si>
    <t>Měření HPV dle projektu na mracích M1,M2,M3,M4,M5,M6</t>
  </si>
  <si>
    <t>Dokumentace, sled a řízení prací, sběr fáze</t>
  </si>
  <si>
    <t>hod.</t>
  </si>
  <si>
    <t>Zpracování zpráv pro kontrolní dny</t>
  </si>
  <si>
    <t>Interpretace a vyhodnocení</t>
  </si>
  <si>
    <t>Zpracování závěrečné zprávy</t>
  </si>
  <si>
    <t>Databáze SEKM</t>
  </si>
  <si>
    <t>rok</t>
  </si>
  <si>
    <t>Přeprava</t>
  </si>
  <si>
    <t>Provoz 1 sanačního zařízení (1vrt,1zásak včetně amortizace zařízení)</t>
  </si>
  <si>
    <t xml:space="preserve">ROZPOČET NA PŘEKLENOVACÍ OBDOBÍ  </t>
  </si>
  <si>
    <t>1.</t>
  </si>
  <si>
    <t>Přípravné práce</t>
  </si>
  <si>
    <t>1.1.</t>
  </si>
  <si>
    <t>Zpracování realizačního projektu</t>
  </si>
  <si>
    <t>1.2.</t>
  </si>
  <si>
    <t>Zajištění povolení k nakládání s vodami a licence</t>
  </si>
  <si>
    <t>1.3.</t>
  </si>
  <si>
    <t xml:space="preserve">Předání stanoviště </t>
  </si>
  <si>
    <t>2.</t>
  </si>
  <si>
    <t>2.1.</t>
  </si>
  <si>
    <t>2.2.</t>
  </si>
  <si>
    <t>2.3.</t>
  </si>
  <si>
    <t>2.4.</t>
  </si>
  <si>
    <t>Analýza CIU (rozsah upřesněn v textu projektu)</t>
  </si>
  <si>
    <t>2.5.</t>
  </si>
  <si>
    <t>2.6.</t>
  </si>
  <si>
    <t>3.</t>
  </si>
  <si>
    <t>3.1.</t>
  </si>
  <si>
    <t>3.2.</t>
  </si>
  <si>
    <t>4.</t>
  </si>
  <si>
    <t>MRAK M2 "západní vrátnice" - IN SITU</t>
  </si>
  <si>
    <t>4.1.</t>
  </si>
  <si>
    <t>Zařízení na podporu dehalogenace</t>
  </si>
  <si>
    <t>4.2.</t>
  </si>
  <si>
    <t>4.3.</t>
  </si>
  <si>
    <t>Aplikace činidla - podpořená dehalogenace</t>
  </si>
  <si>
    <t>4.4.</t>
  </si>
  <si>
    <t>Měření O2, pH, Eh, vodivost</t>
  </si>
  <si>
    <t>4.5.</t>
  </si>
  <si>
    <t>Provozní náklady na chod zařízení</t>
  </si>
  <si>
    <t>4.6.</t>
  </si>
  <si>
    <t>4.7.</t>
  </si>
  <si>
    <t>4.8.</t>
  </si>
  <si>
    <t>Analýza ÚCHR redukovaný (rozsah upřesněn v textu projektu)</t>
  </si>
  <si>
    <t>5.</t>
  </si>
  <si>
    <t>MRAK M5A - SANAČNÍ ČERPÁNÍ</t>
  </si>
  <si>
    <t>5.1.</t>
  </si>
  <si>
    <t>5.2.</t>
  </si>
  <si>
    <t>5.3.</t>
  </si>
  <si>
    <t>5.4.</t>
  </si>
  <si>
    <t>6.</t>
  </si>
  <si>
    <t>6.1.</t>
  </si>
  <si>
    <t>Podporovaná sanace - chemikálie</t>
  </si>
  <si>
    <t>6.2.</t>
  </si>
  <si>
    <t>Aplikace FČ</t>
  </si>
  <si>
    <t>6.3.</t>
  </si>
  <si>
    <t>Podpořená dehalogenace - chemikálie</t>
  </si>
  <si>
    <t>6.4.</t>
  </si>
  <si>
    <t>7.</t>
  </si>
  <si>
    <t>7.1.</t>
  </si>
  <si>
    <t>7.2.</t>
  </si>
  <si>
    <t>7.3.</t>
  </si>
  <si>
    <t>7.4.</t>
  </si>
  <si>
    <t>7.5.</t>
  </si>
  <si>
    <t>7.6.</t>
  </si>
  <si>
    <t>8.</t>
  </si>
  <si>
    <t>MRAK M6A - SANAČNÍ ČERPANÍ</t>
  </si>
  <si>
    <t>8.1.</t>
  </si>
  <si>
    <t>8.2.</t>
  </si>
  <si>
    <t>8.3.</t>
  </si>
  <si>
    <t>8.4.</t>
  </si>
  <si>
    <t>9.</t>
  </si>
  <si>
    <t>9.1.</t>
  </si>
  <si>
    <t>9.2.</t>
  </si>
  <si>
    <t>9.3.</t>
  </si>
  <si>
    <t>9.4.</t>
  </si>
  <si>
    <t>10.</t>
  </si>
  <si>
    <t>10.1.</t>
  </si>
  <si>
    <t>10.2.</t>
  </si>
  <si>
    <t>10.3.</t>
  </si>
  <si>
    <t>Analýza CIU ve vodě (rozsah upřesněn v textu projektu)</t>
  </si>
  <si>
    <t>10.4.</t>
  </si>
  <si>
    <t>10.5.</t>
  </si>
  <si>
    <t>10.6.</t>
  </si>
  <si>
    <t>10.7.</t>
  </si>
  <si>
    <t>11.</t>
  </si>
  <si>
    <t>11.1.</t>
  </si>
  <si>
    <t>11.2.</t>
  </si>
  <si>
    <t>11.3.</t>
  </si>
  <si>
    <t>11.4.</t>
  </si>
  <si>
    <t>12.</t>
  </si>
  <si>
    <t>12.1.</t>
  </si>
  <si>
    <t>12.2.</t>
  </si>
  <si>
    <t>12.3.</t>
  </si>
  <si>
    <t>12.4.</t>
  </si>
  <si>
    <t>12.5.</t>
  </si>
  <si>
    <t>13.</t>
  </si>
  <si>
    <t>13.1.</t>
  </si>
  <si>
    <t>13.2.</t>
  </si>
  <si>
    <t>13.3.</t>
  </si>
  <si>
    <t>13.4.</t>
  </si>
  <si>
    <t>13.5.</t>
  </si>
  <si>
    <t>13.6.</t>
  </si>
  <si>
    <t>13.7.</t>
  </si>
  <si>
    <t>13.8.</t>
  </si>
  <si>
    <t>13.9.</t>
  </si>
  <si>
    <t>Cena celkem bez DPH</t>
  </si>
  <si>
    <t>DPH 21%</t>
  </si>
  <si>
    <t xml:space="preserve">Cena celkem včetně DPH </t>
  </si>
  <si>
    <t>1.4.</t>
  </si>
  <si>
    <t>Instalace a demontáž sanačních stanic na M5A</t>
  </si>
  <si>
    <t>1.5.</t>
  </si>
  <si>
    <t>Instalace a demontáž sanačních stanic na M6A</t>
  </si>
</sst>
</file>

<file path=xl/styles.xml><?xml version="1.0" encoding="utf-8"?>
<styleSheet xmlns="http://schemas.openxmlformats.org/spreadsheetml/2006/main">
  <numFmts count="4">
    <numFmt numFmtId="44" formatCode="_-* #,##0.00\ &quot;Kč&quot;_-;\-* #,##0.00\ &quot;Kč&quot;_-;_-* &quot;-&quot;??\ &quot;Kč&quot;_-;_-@_-"/>
    <numFmt numFmtId="164" formatCode="#,##0.000"/>
    <numFmt numFmtId="165" formatCode="#,##0.00\ &quot;Kč&quot;"/>
    <numFmt numFmtId="166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Protection="1">
      <protection/>
    </xf>
    <xf numFmtId="0" fontId="4" fillId="0" borderId="0" xfId="0" applyFont="1" applyFill="1"/>
    <xf numFmtId="49" fontId="3" fillId="0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9" fontId="5" fillId="0" borderId="1" xfId="0" applyNumberFormat="1" applyFont="1" applyFill="1" applyBorder="1" applyAlignment="1" applyProtection="1">
      <alignment horizontal="center" vertical="center"/>
      <protection/>
    </xf>
    <xf numFmtId="49" fontId="6" fillId="0" borderId="1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 applyProtection="1">
      <alignment vertical="center"/>
      <protection/>
    </xf>
    <xf numFmtId="165" fontId="6" fillId="0" borderId="1" xfId="0" applyNumberFormat="1" applyFont="1" applyFill="1" applyBorder="1"/>
    <xf numFmtId="49" fontId="8" fillId="0" borderId="1" xfId="0" applyNumberFormat="1" applyFont="1" applyFill="1" applyBorder="1" applyAlignment="1" applyProtection="1">
      <alignment vertical="center"/>
      <protection/>
    </xf>
    <xf numFmtId="49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/>
    <xf numFmtId="165" fontId="3" fillId="0" borderId="1" xfId="0" applyNumberFormat="1" applyFont="1" applyFill="1" applyBorder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vertical="center"/>
      <protection/>
    </xf>
    <xf numFmtId="49" fontId="3" fillId="0" borderId="1" xfId="0" applyNumberFormat="1" applyFont="1" applyFill="1" applyBorder="1" applyAlignment="1" applyProtection="1">
      <alignment vertical="center"/>
      <protection/>
    </xf>
    <xf numFmtId="0" fontId="8" fillId="0" borderId="1" xfId="0" applyFont="1" applyFill="1" applyBorder="1" applyAlignment="1">
      <alignment horizontal="center"/>
    </xf>
    <xf numFmtId="9" fontId="5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Protection="1">
      <protection hidden="1"/>
    </xf>
    <xf numFmtId="0" fontId="1" fillId="0" borderId="1" xfId="0" applyFont="1" applyFill="1" applyBorder="1" applyAlignment="1">
      <alignment horizontal="center"/>
    </xf>
    <xf numFmtId="0" fontId="8" fillId="0" borderId="1" xfId="0" applyFont="1" applyFill="1" applyBorder="1"/>
    <xf numFmtId="165" fontId="1" fillId="0" borderId="1" xfId="0" applyNumberFormat="1" applyFont="1" applyFill="1" applyBorder="1" applyAlignment="1" applyProtection="1">
      <alignment horizontal="right"/>
      <protection hidden="1"/>
    </xf>
    <xf numFmtId="49" fontId="6" fillId="0" borderId="1" xfId="0" applyNumberFormat="1" applyFont="1" applyFill="1" applyBorder="1" applyAlignment="1" applyProtection="1">
      <alignment vertical="center"/>
      <protection/>
    </xf>
    <xf numFmtId="165" fontId="3" fillId="0" borderId="1" xfId="0" applyNumberFormat="1" applyFont="1" applyFill="1" applyBorder="1" applyAlignment="1" applyProtection="1">
      <alignment horizontal="right" vertical="center"/>
      <protection hidden="1"/>
    </xf>
    <xf numFmtId="49" fontId="3" fillId="0" borderId="2" xfId="0" applyNumberFormat="1" applyFont="1" applyFill="1" applyBorder="1" applyAlignment="1" applyProtection="1">
      <alignment vertical="center"/>
      <protection/>
    </xf>
    <xf numFmtId="166" fontId="8" fillId="0" borderId="3" xfId="0" applyNumberFormat="1" applyFont="1" applyFill="1" applyBorder="1"/>
    <xf numFmtId="44" fontId="3" fillId="0" borderId="1" xfId="0" applyNumberFormat="1" applyFont="1" applyFill="1" applyBorder="1" applyAlignment="1" applyProtection="1">
      <alignment horizontal="right" vertical="center"/>
      <protection hidden="1"/>
    </xf>
    <xf numFmtId="165" fontId="6" fillId="0" borderId="1" xfId="0" applyNumberFormat="1" applyFont="1" applyFill="1" applyBorder="1" applyAlignment="1" applyProtection="1">
      <alignment vertical="center"/>
      <protection/>
    </xf>
    <xf numFmtId="165" fontId="3" fillId="0" borderId="2" xfId="0" applyNumberFormat="1" applyFont="1" applyFill="1" applyBorder="1" applyAlignment="1" applyProtection="1">
      <alignment vertical="center"/>
      <protection/>
    </xf>
    <xf numFmtId="49" fontId="9" fillId="0" borderId="1" xfId="0" applyNumberFormat="1" applyFont="1" applyFill="1" applyBorder="1" applyAlignment="1" applyProtection="1">
      <alignment vertical="center"/>
      <protection/>
    </xf>
    <xf numFmtId="164" fontId="3" fillId="0" borderId="1" xfId="0" applyNumberFormat="1" applyFont="1" applyFill="1" applyBorder="1" applyAlignment="1" applyProtection="1">
      <alignment vertical="center"/>
      <protection/>
    </xf>
    <xf numFmtId="44" fontId="3" fillId="0" borderId="1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/>
    <xf numFmtId="49" fontId="6" fillId="0" borderId="4" xfId="0" applyNumberFormat="1" applyFont="1" applyFill="1" applyBorder="1" applyAlignment="1" applyProtection="1">
      <alignment horizontal="left" vertical="center"/>
      <protection/>
    </xf>
    <xf numFmtId="49" fontId="6" fillId="0" borderId="5" xfId="0" applyNumberFormat="1" applyFont="1" applyFill="1" applyBorder="1" applyAlignment="1" applyProtection="1">
      <alignment horizontal="left" vertical="center"/>
      <protection/>
    </xf>
    <xf numFmtId="49" fontId="6" fillId="0" borderId="6" xfId="0" applyNumberFormat="1" applyFont="1" applyFill="1" applyBorder="1" applyAlignment="1" applyProtection="1">
      <alignment horizontal="left" vertical="center"/>
      <protection/>
    </xf>
    <xf numFmtId="49" fontId="3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3"/>
  <sheetViews>
    <sheetView tabSelected="1" zoomScale="78" zoomScaleNormal="78" workbookViewId="0" topLeftCell="A61">
      <selection activeCell="F6" sqref="F6"/>
    </sheetView>
  </sheetViews>
  <sheetFormatPr defaultColWidth="9.140625" defaultRowHeight="15"/>
  <cols>
    <col min="1" max="1" width="4.8515625" style="3" customWidth="1"/>
    <col min="2" max="2" width="75.28125" style="2" customWidth="1"/>
    <col min="3" max="3" width="9.140625" style="3" customWidth="1"/>
    <col min="4" max="4" width="9.421875" style="3" bestFit="1" customWidth="1"/>
    <col min="5" max="5" width="12.28125" style="3" bestFit="1" customWidth="1"/>
    <col min="6" max="6" width="15.00390625" style="3" bestFit="1" customWidth="1"/>
    <col min="7" max="16384" width="9.140625" style="3" customWidth="1"/>
  </cols>
  <sheetData>
    <row r="2" spans="1:5" ht="23.25">
      <c r="A2" s="1" t="s">
        <v>51</v>
      </c>
      <c r="E2" s="4"/>
    </row>
    <row r="3" ht="18.75">
      <c r="A3" s="5" t="s">
        <v>0</v>
      </c>
    </row>
    <row r="5" spans="1:6" ht="15">
      <c r="A5" s="6"/>
      <c r="B5" s="7" t="s">
        <v>1</v>
      </c>
      <c r="C5" s="7" t="s">
        <v>2</v>
      </c>
      <c r="D5" s="8" t="s">
        <v>3</v>
      </c>
      <c r="E5" s="9" t="s">
        <v>4</v>
      </c>
      <c r="F5" s="9" t="s">
        <v>5</v>
      </c>
    </row>
    <row r="6" spans="1:6" ht="15">
      <c r="A6" s="10" t="s">
        <v>52</v>
      </c>
      <c r="B6" s="11" t="s">
        <v>53</v>
      </c>
      <c r="C6" s="7"/>
      <c r="D6" s="8"/>
      <c r="E6" s="9"/>
      <c r="F6" s="12">
        <f>SUM(F7:F11)</f>
        <v>0</v>
      </c>
    </row>
    <row r="7" spans="1:6" ht="15">
      <c r="A7" s="6" t="s">
        <v>54</v>
      </c>
      <c r="B7" s="13" t="s">
        <v>55</v>
      </c>
      <c r="C7" s="14" t="s">
        <v>10</v>
      </c>
      <c r="D7" s="15">
        <v>1</v>
      </c>
      <c r="E7" s="16"/>
      <c r="F7" s="17">
        <f>D7*E7</f>
        <v>0</v>
      </c>
    </row>
    <row r="8" spans="1:6" ht="15">
      <c r="A8" s="6" t="s">
        <v>56</v>
      </c>
      <c r="B8" s="13" t="s">
        <v>57</v>
      </c>
      <c r="C8" s="14" t="s">
        <v>10</v>
      </c>
      <c r="D8" s="15">
        <v>1</v>
      </c>
      <c r="E8" s="16"/>
      <c r="F8" s="17">
        <f>D8*E8</f>
        <v>0</v>
      </c>
    </row>
    <row r="9" spans="1:6" ht="15">
      <c r="A9" s="6" t="s">
        <v>58</v>
      </c>
      <c r="B9" s="18" t="s">
        <v>59</v>
      </c>
      <c r="C9" s="19" t="s">
        <v>18</v>
      </c>
      <c r="D9" s="15">
        <v>4</v>
      </c>
      <c r="E9" s="16"/>
      <c r="F9" s="17">
        <f>D9*E9</f>
        <v>0</v>
      </c>
    </row>
    <row r="10" spans="1:6" ht="15">
      <c r="A10" s="6" t="s">
        <v>151</v>
      </c>
      <c r="B10" s="18" t="s">
        <v>152</v>
      </c>
      <c r="C10" s="14" t="s">
        <v>10</v>
      </c>
      <c r="D10" s="15">
        <v>1</v>
      </c>
      <c r="E10" s="17"/>
      <c r="F10" s="17">
        <f>D10*E10</f>
        <v>0</v>
      </c>
    </row>
    <row r="11" spans="1:6" ht="15">
      <c r="A11" s="6" t="s">
        <v>153</v>
      </c>
      <c r="B11" s="18" t="s">
        <v>154</v>
      </c>
      <c r="C11" s="14" t="s">
        <v>10</v>
      </c>
      <c r="D11" s="15">
        <v>1</v>
      </c>
      <c r="E11" s="17"/>
      <c r="F11" s="17">
        <f>D11*E11</f>
        <v>0</v>
      </c>
    </row>
    <row r="12" spans="1:6" ht="15">
      <c r="A12" s="6"/>
      <c r="B12" s="7"/>
      <c r="C12" s="7"/>
      <c r="D12" s="8"/>
      <c r="E12" s="20"/>
      <c r="F12" s="9"/>
    </row>
    <row r="13" spans="1:6" ht="15">
      <c r="A13" s="10" t="s">
        <v>60</v>
      </c>
      <c r="B13" s="21" t="s">
        <v>6</v>
      </c>
      <c r="C13" s="22"/>
      <c r="D13" s="15"/>
      <c r="E13" s="23"/>
      <c r="F13" s="12">
        <f>SUM(F14:F19)</f>
        <v>0</v>
      </c>
    </row>
    <row r="14" spans="1:6" ht="15">
      <c r="A14" s="6" t="s">
        <v>61</v>
      </c>
      <c r="B14" s="18" t="s">
        <v>7</v>
      </c>
      <c r="C14" s="19" t="s">
        <v>8</v>
      </c>
      <c r="D14" s="15">
        <v>8</v>
      </c>
      <c r="E14" s="16"/>
      <c r="F14" s="17">
        <f aca="true" t="shared" si="0" ref="F14:F19">D14*E14</f>
        <v>0</v>
      </c>
    </row>
    <row r="15" spans="1:6" ht="15">
      <c r="A15" s="6" t="s">
        <v>62</v>
      </c>
      <c r="B15" s="18" t="s">
        <v>9</v>
      </c>
      <c r="C15" s="19" t="s">
        <v>10</v>
      </c>
      <c r="D15" s="15">
        <f>8*4</f>
        <v>32</v>
      </c>
      <c r="E15" s="16"/>
      <c r="F15" s="17">
        <f t="shared" si="0"/>
        <v>0</v>
      </c>
    </row>
    <row r="16" spans="1:6" ht="15">
      <c r="A16" s="6" t="s">
        <v>63</v>
      </c>
      <c r="B16" s="18" t="s">
        <v>11</v>
      </c>
      <c r="C16" s="19" t="s">
        <v>10</v>
      </c>
      <c r="D16" s="15">
        <v>32</v>
      </c>
      <c r="E16" s="16"/>
      <c r="F16" s="17">
        <f t="shared" si="0"/>
        <v>0</v>
      </c>
    </row>
    <row r="17" spans="1:6" ht="15">
      <c r="A17" s="6" t="s">
        <v>64</v>
      </c>
      <c r="B17" s="18" t="s">
        <v>65</v>
      </c>
      <c r="C17" s="19" t="s">
        <v>10</v>
      </c>
      <c r="D17" s="15">
        <v>12</v>
      </c>
      <c r="E17" s="16"/>
      <c r="F17" s="17">
        <f t="shared" si="0"/>
        <v>0</v>
      </c>
    </row>
    <row r="18" spans="1:6" ht="15">
      <c r="A18" s="6" t="s">
        <v>66</v>
      </c>
      <c r="B18" s="18" t="s">
        <v>12</v>
      </c>
      <c r="C18" s="19" t="s">
        <v>10</v>
      </c>
      <c r="D18" s="15">
        <v>32</v>
      </c>
      <c r="E18" s="16"/>
      <c r="F18" s="17">
        <f t="shared" si="0"/>
        <v>0</v>
      </c>
    </row>
    <row r="19" spans="1:6" ht="15">
      <c r="A19" s="6" t="s">
        <v>67</v>
      </c>
      <c r="B19" s="18" t="s">
        <v>13</v>
      </c>
      <c r="C19" s="19" t="s">
        <v>10</v>
      </c>
      <c r="D19" s="15">
        <v>32</v>
      </c>
      <c r="E19" s="16"/>
      <c r="F19" s="17">
        <f t="shared" si="0"/>
        <v>0</v>
      </c>
    </row>
    <row r="20" spans="1:6" ht="15">
      <c r="A20" s="6"/>
      <c r="B20" s="15"/>
      <c r="C20" s="22"/>
      <c r="D20" s="15"/>
      <c r="E20" s="16"/>
      <c r="F20" s="12"/>
    </row>
    <row r="21" spans="1:6" ht="15">
      <c r="A21" s="10" t="s">
        <v>68</v>
      </c>
      <c r="B21" s="21" t="s">
        <v>14</v>
      </c>
      <c r="C21" s="22"/>
      <c r="D21" s="15"/>
      <c r="E21" s="16"/>
      <c r="F21" s="12">
        <f>SUM(F22:F23)</f>
        <v>0</v>
      </c>
    </row>
    <row r="22" spans="1:6" ht="15">
      <c r="A22" s="6" t="s">
        <v>69</v>
      </c>
      <c r="B22" s="18" t="s">
        <v>15</v>
      </c>
      <c r="C22" s="19" t="s">
        <v>10</v>
      </c>
      <c r="D22" s="15">
        <v>15</v>
      </c>
      <c r="E22" s="16"/>
      <c r="F22" s="17">
        <f>D22*E22</f>
        <v>0</v>
      </c>
    </row>
    <row r="23" spans="1:6" ht="15">
      <c r="A23" s="6" t="s">
        <v>70</v>
      </c>
      <c r="B23" s="18" t="s">
        <v>65</v>
      </c>
      <c r="C23" s="19" t="s">
        <v>10</v>
      </c>
      <c r="D23" s="15">
        <v>15</v>
      </c>
      <c r="E23" s="16"/>
      <c r="F23" s="17">
        <f>D23*E23</f>
        <v>0</v>
      </c>
    </row>
    <row r="24" spans="1:6" ht="15">
      <c r="A24" s="6"/>
      <c r="B24" s="18"/>
      <c r="C24" s="14"/>
      <c r="D24" s="15"/>
      <c r="E24" s="16"/>
      <c r="F24" s="17"/>
    </row>
    <row r="25" spans="1:6" ht="15">
      <c r="A25" s="10" t="s">
        <v>71</v>
      </c>
      <c r="B25" s="21" t="s">
        <v>72</v>
      </c>
      <c r="C25" s="22"/>
      <c r="D25" s="15"/>
      <c r="E25" s="16"/>
      <c r="F25" s="12">
        <f>SUM(F26:F33)</f>
        <v>0</v>
      </c>
    </row>
    <row r="26" spans="1:6" ht="15">
      <c r="A26" s="6" t="s">
        <v>73</v>
      </c>
      <c r="B26" s="18" t="s">
        <v>74</v>
      </c>
      <c r="C26" s="19" t="s">
        <v>10</v>
      </c>
      <c r="D26" s="15">
        <v>15</v>
      </c>
      <c r="E26" s="16"/>
      <c r="F26" s="17">
        <f aca="true" t="shared" si="1" ref="F26:F33">D26*E26</f>
        <v>0</v>
      </c>
    </row>
    <row r="27" spans="1:6" ht="15">
      <c r="A27" s="6" t="s">
        <v>75</v>
      </c>
      <c r="B27" s="18" t="s">
        <v>16</v>
      </c>
      <c r="C27" s="19" t="s">
        <v>17</v>
      </c>
      <c r="D27" s="15">
        <v>1</v>
      </c>
      <c r="E27" s="16"/>
      <c r="F27" s="17">
        <f t="shared" si="1"/>
        <v>0</v>
      </c>
    </row>
    <row r="28" spans="1:6" ht="15">
      <c r="A28" s="6" t="s">
        <v>76</v>
      </c>
      <c r="B28" s="18" t="s">
        <v>77</v>
      </c>
      <c r="C28" s="19" t="s">
        <v>20</v>
      </c>
      <c r="D28" s="15">
        <v>4.5</v>
      </c>
      <c r="E28" s="16"/>
      <c r="F28" s="17">
        <f t="shared" si="1"/>
        <v>0</v>
      </c>
    </row>
    <row r="29" spans="1:6" ht="15">
      <c r="A29" s="6" t="s">
        <v>78</v>
      </c>
      <c r="B29" s="18" t="s">
        <v>79</v>
      </c>
      <c r="C29" s="19" t="s">
        <v>10</v>
      </c>
      <c r="D29" s="15">
        <v>56</v>
      </c>
      <c r="E29" s="16"/>
      <c r="F29" s="17">
        <f t="shared" si="1"/>
        <v>0</v>
      </c>
    </row>
    <row r="30" spans="1:6" ht="15">
      <c r="A30" s="6" t="s">
        <v>80</v>
      </c>
      <c r="B30" s="18" t="s">
        <v>81</v>
      </c>
      <c r="C30" s="19" t="s">
        <v>8</v>
      </c>
      <c r="D30" s="15">
        <v>12</v>
      </c>
      <c r="E30" s="16"/>
      <c r="F30" s="17">
        <f t="shared" si="1"/>
        <v>0</v>
      </c>
    </row>
    <row r="31" spans="1:6" ht="15">
      <c r="A31" s="6" t="s">
        <v>82</v>
      </c>
      <c r="B31" s="18" t="s">
        <v>15</v>
      </c>
      <c r="C31" s="19" t="s">
        <v>10</v>
      </c>
      <c r="D31" s="15">
        <v>35</v>
      </c>
      <c r="E31" s="16"/>
      <c r="F31" s="17">
        <f t="shared" si="1"/>
        <v>0</v>
      </c>
    </row>
    <row r="32" spans="1:6" ht="15">
      <c r="A32" s="6" t="s">
        <v>83</v>
      </c>
      <c r="B32" s="18" t="s">
        <v>65</v>
      </c>
      <c r="C32" s="19" t="s">
        <v>10</v>
      </c>
      <c r="D32" s="15">
        <v>35</v>
      </c>
      <c r="E32" s="16"/>
      <c r="F32" s="17">
        <f t="shared" si="1"/>
        <v>0</v>
      </c>
    </row>
    <row r="33" spans="1:6" ht="15">
      <c r="A33" s="6" t="s">
        <v>84</v>
      </c>
      <c r="B33" s="18" t="s">
        <v>85</v>
      </c>
      <c r="C33" s="19" t="s">
        <v>10</v>
      </c>
      <c r="D33" s="15">
        <v>7</v>
      </c>
      <c r="E33" s="16"/>
      <c r="F33" s="17">
        <f t="shared" si="1"/>
        <v>0</v>
      </c>
    </row>
    <row r="34" spans="1:6" ht="15">
      <c r="A34" s="6"/>
      <c r="B34" s="18"/>
      <c r="C34" s="24"/>
      <c r="D34" s="25"/>
      <c r="E34" s="26"/>
      <c r="F34" s="15"/>
    </row>
    <row r="35" spans="1:6" ht="15">
      <c r="A35" s="10" t="s">
        <v>86</v>
      </c>
      <c r="B35" s="27" t="s">
        <v>87</v>
      </c>
      <c r="C35" s="22"/>
      <c r="D35" s="15"/>
      <c r="E35" s="23"/>
      <c r="F35" s="12">
        <f>SUM(F36:F39)</f>
        <v>0</v>
      </c>
    </row>
    <row r="36" spans="1:6" ht="15">
      <c r="A36" s="6" t="s">
        <v>88</v>
      </c>
      <c r="B36" s="18" t="s">
        <v>50</v>
      </c>
      <c r="C36" s="19" t="s">
        <v>20</v>
      </c>
      <c r="D36" s="15">
        <v>50</v>
      </c>
      <c r="E36" s="16"/>
      <c r="F36" s="17">
        <f>D36*E36</f>
        <v>0</v>
      </c>
    </row>
    <row r="37" spans="1:6" ht="15">
      <c r="A37" s="6" t="s">
        <v>89</v>
      </c>
      <c r="B37" s="18" t="s">
        <v>21</v>
      </c>
      <c r="C37" s="19" t="s">
        <v>20</v>
      </c>
      <c r="D37" s="15">
        <v>50</v>
      </c>
      <c r="E37" s="28"/>
      <c r="F37" s="17">
        <f>D37*E37</f>
        <v>0</v>
      </c>
    </row>
    <row r="38" spans="1:6" ht="15">
      <c r="A38" s="6" t="s">
        <v>90</v>
      </c>
      <c r="B38" s="18" t="s">
        <v>22</v>
      </c>
      <c r="C38" s="14" t="s">
        <v>23</v>
      </c>
      <c r="D38" s="15">
        <v>300</v>
      </c>
      <c r="E38" s="16"/>
      <c r="F38" s="17">
        <f>D38*E38</f>
        <v>0</v>
      </c>
    </row>
    <row r="39" spans="1:6" ht="15">
      <c r="A39" s="6" t="s">
        <v>91</v>
      </c>
      <c r="B39" s="18" t="s">
        <v>24</v>
      </c>
      <c r="C39" s="14" t="s">
        <v>23</v>
      </c>
      <c r="D39" s="15">
        <v>200</v>
      </c>
      <c r="E39" s="16"/>
      <c r="F39" s="17">
        <f>D39*E39</f>
        <v>0</v>
      </c>
    </row>
    <row r="40" spans="1:6" ht="15">
      <c r="A40" s="6"/>
      <c r="B40" s="29"/>
      <c r="C40" s="14"/>
      <c r="D40" s="30"/>
      <c r="E40" s="31"/>
      <c r="F40" s="17"/>
    </row>
    <row r="41" spans="1:6" ht="15">
      <c r="A41" s="10" t="s">
        <v>92</v>
      </c>
      <c r="B41" s="27" t="s">
        <v>25</v>
      </c>
      <c r="C41" s="19"/>
      <c r="D41" s="15"/>
      <c r="E41" s="23"/>
      <c r="F41" s="32">
        <f>SUM(F42:F45)</f>
        <v>0</v>
      </c>
    </row>
    <row r="42" spans="1:6" ht="15">
      <c r="A42" s="6" t="s">
        <v>93</v>
      </c>
      <c r="B42" s="18" t="s">
        <v>94</v>
      </c>
      <c r="C42" s="19" t="s">
        <v>17</v>
      </c>
      <c r="D42" s="15">
        <v>3</v>
      </c>
      <c r="E42" s="28"/>
      <c r="F42" s="17">
        <f>D42*E42</f>
        <v>0</v>
      </c>
    </row>
    <row r="43" spans="1:6" ht="15">
      <c r="A43" s="6" t="s">
        <v>95</v>
      </c>
      <c r="B43" s="18" t="s">
        <v>96</v>
      </c>
      <c r="C43" s="14" t="s">
        <v>20</v>
      </c>
      <c r="D43" s="15">
        <v>2</v>
      </c>
      <c r="E43" s="28"/>
      <c r="F43" s="17">
        <f>D43*E43</f>
        <v>0</v>
      </c>
    </row>
    <row r="44" spans="1:6" ht="15">
      <c r="A44" s="6" t="s">
        <v>97</v>
      </c>
      <c r="B44" s="18" t="s">
        <v>98</v>
      </c>
      <c r="C44" s="19" t="s">
        <v>17</v>
      </c>
      <c r="D44" s="15">
        <v>1.9</v>
      </c>
      <c r="E44" s="28"/>
      <c r="F44" s="17">
        <f>D44*E44</f>
        <v>0</v>
      </c>
    </row>
    <row r="45" spans="1:6" ht="15">
      <c r="A45" s="6" t="s">
        <v>99</v>
      </c>
      <c r="B45" s="18" t="s">
        <v>77</v>
      </c>
      <c r="C45" s="14" t="s">
        <v>20</v>
      </c>
      <c r="D45" s="15">
        <v>1.5</v>
      </c>
      <c r="E45" s="28"/>
      <c r="F45" s="17">
        <f>D45*E45</f>
        <v>0</v>
      </c>
    </row>
    <row r="46" spans="1:6" ht="15">
      <c r="A46" s="6"/>
      <c r="B46" s="15"/>
      <c r="C46" s="22"/>
      <c r="D46" s="15"/>
      <c r="E46" s="23"/>
      <c r="F46" s="17"/>
    </row>
    <row r="47" spans="1:6" ht="15">
      <c r="A47" s="10" t="s">
        <v>100</v>
      </c>
      <c r="B47" s="21" t="s">
        <v>26</v>
      </c>
      <c r="C47" s="19"/>
      <c r="D47" s="15"/>
      <c r="E47" s="28"/>
      <c r="F47" s="32">
        <f>SUM(F48:F53)</f>
        <v>0</v>
      </c>
    </row>
    <row r="48" spans="1:6" ht="15">
      <c r="A48" s="6" t="s">
        <v>101</v>
      </c>
      <c r="B48" s="18" t="s">
        <v>9</v>
      </c>
      <c r="C48" s="19" t="s">
        <v>10</v>
      </c>
      <c r="D48" s="15">
        <v>10</v>
      </c>
      <c r="E48" s="28"/>
      <c r="F48" s="33">
        <f aca="true" t="shared" si="2" ref="F48:F53">D48*E48</f>
        <v>0</v>
      </c>
    </row>
    <row r="49" spans="1:6" ht="15">
      <c r="A49" s="6" t="s">
        <v>102</v>
      </c>
      <c r="B49" s="18" t="s">
        <v>15</v>
      </c>
      <c r="C49" s="19" t="s">
        <v>10</v>
      </c>
      <c r="D49" s="15">
        <v>24</v>
      </c>
      <c r="E49" s="28"/>
      <c r="F49" s="33">
        <f t="shared" si="2"/>
        <v>0</v>
      </c>
    </row>
    <row r="50" spans="1:6" ht="15">
      <c r="A50" s="6" t="s">
        <v>103</v>
      </c>
      <c r="B50" s="18" t="s">
        <v>65</v>
      </c>
      <c r="C50" s="19" t="s">
        <v>10</v>
      </c>
      <c r="D50" s="15">
        <v>34</v>
      </c>
      <c r="E50" s="28"/>
      <c r="F50" s="33">
        <f t="shared" si="2"/>
        <v>0</v>
      </c>
    </row>
    <row r="51" spans="1:6" ht="15">
      <c r="A51" s="6" t="s">
        <v>104</v>
      </c>
      <c r="B51" s="18" t="s">
        <v>27</v>
      </c>
      <c r="C51" s="19" t="s">
        <v>10</v>
      </c>
      <c r="D51" s="15">
        <v>5</v>
      </c>
      <c r="E51" s="28"/>
      <c r="F51" s="33">
        <f t="shared" si="2"/>
        <v>0</v>
      </c>
    </row>
    <row r="52" spans="1:6" ht="15">
      <c r="A52" s="6" t="s">
        <v>105</v>
      </c>
      <c r="B52" s="18" t="s">
        <v>28</v>
      </c>
      <c r="C52" s="19" t="s">
        <v>10</v>
      </c>
      <c r="D52" s="15">
        <v>5</v>
      </c>
      <c r="E52" s="28"/>
      <c r="F52" s="17">
        <f t="shared" si="2"/>
        <v>0</v>
      </c>
    </row>
    <row r="53" spans="1:6" ht="15">
      <c r="A53" s="6" t="s">
        <v>106</v>
      </c>
      <c r="B53" s="18" t="s">
        <v>29</v>
      </c>
      <c r="C53" s="24" t="s">
        <v>10</v>
      </c>
      <c r="D53" s="15">
        <v>5</v>
      </c>
      <c r="E53" s="28"/>
      <c r="F53" s="17">
        <f t="shared" si="2"/>
        <v>0</v>
      </c>
    </row>
    <row r="54" spans="1:6" ht="15">
      <c r="A54" s="6"/>
      <c r="B54" s="18"/>
      <c r="C54" s="19"/>
      <c r="D54" s="15"/>
      <c r="E54" s="28"/>
      <c r="F54" s="17"/>
    </row>
    <row r="55" spans="1:6" ht="15">
      <c r="A55" s="10" t="s">
        <v>107</v>
      </c>
      <c r="B55" s="27" t="s">
        <v>108</v>
      </c>
      <c r="C55" s="19"/>
      <c r="D55" s="15"/>
      <c r="E55" s="28"/>
      <c r="F55" s="12">
        <f>SUM(F56:F59)</f>
        <v>0</v>
      </c>
    </row>
    <row r="56" spans="1:6" ht="15">
      <c r="A56" s="6" t="s">
        <v>109</v>
      </c>
      <c r="B56" s="18" t="s">
        <v>50</v>
      </c>
      <c r="C56" s="14" t="s">
        <v>20</v>
      </c>
      <c r="D56" s="15">
        <v>50</v>
      </c>
      <c r="E56" s="16"/>
      <c r="F56" s="17">
        <f>D56*E56</f>
        <v>0</v>
      </c>
    </row>
    <row r="57" spans="1:6" ht="15">
      <c r="A57" s="6" t="s">
        <v>110</v>
      </c>
      <c r="B57" s="18" t="s">
        <v>21</v>
      </c>
      <c r="C57" s="19" t="s">
        <v>20</v>
      </c>
      <c r="D57" s="15">
        <v>50</v>
      </c>
      <c r="E57" s="28"/>
      <c r="F57" s="17">
        <f>D57*E57</f>
        <v>0</v>
      </c>
    </row>
    <row r="58" spans="1:6" ht="15">
      <c r="A58" s="6" t="s">
        <v>111</v>
      </c>
      <c r="B58" s="18" t="s">
        <v>22</v>
      </c>
      <c r="C58" s="19" t="s">
        <v>23</v>
      </c>
      <c r="D58" s="15">
        <v>350</v>
      </c>
      <c r="E58" s="28"/>
      <c r="F58" s="17">
        <f>D58*E58</f>
        <v>0</v>
      </c>
    </row>
    <row r="59" spans="1:6" ht="15">
      <c r="A59" s="6" t="s">
        <v>112</v>
      </c>
      <c r="B59" s="18" t="s">
        <v>24</v>
      </c>
      <c r="C59" s="19" t="s">
        <v>23</v>
      </c>
      <c r="D59" s="15">
        <v>600</v>
      </c>
      <c r="E59" s="28"/>
      <c r="F59" s="17">
        <f>D59*E59</f>
        <v>0</v>
      </c>
    </row>
    <row r="60" spans="1:6" ht="15">
      <c r="A60" s="6"/>
      <c r="B60" s="18"/>
      <c r="C60" s="19"/>
      <c r="D60" s="15"/>
      <c r="E60" s="16"/>
      <c r="F60" s="17"/>
    </row>
    <row r="61" spans="1:6" ht="15">
      <c r="A61" s="10" t="s">
        <v>113</v>
      </c>
      <c r="B61" s="27" t="s">
        <v>30</v>
      </c>
      <c r="C61" s="19"/>
      <c r="D61" s="15"/>
      <c r="E61" s="23"/>
      <c r="F61" s="32">
        <f>SUM(F62:F65)</f>
        <v>0</v>
      </c>
    </row>
    <row r="62" spans="1:6" ht="15">
      <c r="A62" s="6" t="s">
        <v>114</v>
      </c>
      <c r="B62" s="18" t="s">
        <v>94</v>
      </c>
      <c r="C62" s="19" t="s">
        <v>17</v>
      </c>
      <c r="D62" s="15">
        <v>2</v>
      </c>
      <c r="E62" s="28"/>
      <c r="F62" s="17">
        <f>D62*E62</f>
        <v>0</v>
      </c>
    </row>
    <row r="63" spans="1:6" ht="15">
      <c r="A63" s="6" t="s">
        <v>115</v>
      </c>
      <c r="B63" s="18" t="s">
        <v>96</v>
      </c>
      <c r="C63" s="19" t="s">
        <v>20</v>
      </c>
      <c r="D63" s="15">
        <v>4</v>
      </c>
      <c r="E63" s="28"/>
      <c r="F63" s="17">
        <f>D63*E63</f>
        <v>0</v>
      </c>
    </row>
    <row r="64" spans="1:6" ht="15">
      <c r="A64" s="6" t="s">
        <v>116</v>
      </c>
      <c r="B64" s="18" t="s">
        <v>98</v>
      </c>
      <c r="C64" s="19" t="s">
        <v>17</v>
      </c>
      <c r="D64" s="15">
        <v>0.37</v>
      </c>
      <c r="E64" s="28"/>
      <c r="F64" s="17">
        <f>D64*E64</f>
        <v>0</v>
      </c>
    </row>
    <row r="65" spans="1:6" ht="15">
      <c r="A65" s="6" t="s">
        <v>117</v>
      </c>
      <c r="B65" s="18" t="s">
        <v>77</v>
      </c>
      <c r="C65" s="19" t="s">
        <v>20</v>
      </c>
      <c r="D65" s="15">
        <v>1</v>
      </c>
      <c r="E65" s="28"/>
      <c r="F65" s="17">
        <f>D65*E65</f>
        <v>0</v>
      </c>
    </row>
    <row r="66" spans="1:6" ht="15">
      <c r="A66" s="6"/>
      <c r="B66" s="18"/>
      <c r="C66" s="19"/>
      <c r="D66" s="15"/>
      <c r="E66" s="16"/>
      <c r="F66" s="17"/>
    </row>
    <row r="67" spans="1:6" ht="15">
      <c r="A67" s="10" t="s">
        <v>118</v>
      </c>
      <c r="B67" s="21" t="s">
        <v>31</v>
      </c>
      <c r="C67" s="19"/>
      <c r="D67" s="15"/>
      <c r="E67" s="16"/>
      <c r="F67" s="32">
        <f>SUM(F68:F74)</f>
        <v>0</v>
      </c>
    </row>
    <row r="68" spans="1:6" ht="15">
      <c r="A68" s="6" t="s">
        <v>119</v>
      </c>
      <c r="B68" s="18" t="s">
        <v>9</v>
      </c>
      <c r="C68" s="19" t="s">
        <v>10</v>
      </c>
      <c r="D68" s="15">
        <v>10</v>
      </c>
      <c r="E68" s="16"/>
      <c r="F68" s="17">
        <f aca="true" t="shared" si="3" ref="F68:F74">D68*E68</f>
        <v>0</v>
      </c>
    </row>
    <row r="69" spans="1:6" ht="15">
      <c r="A69" s="6" t="s">
        <v>120</v>
      </c>
      <c r="B69" s="18" t="s">
        <v>15</v>
      </c>
      <c r="C69" s="19" t="s">
        <v>10</v>
      </c>
      <c r="D69" s="15">
        <v>24</v>
      </c>
      <c r="E69" s="16"/>
      <c r="F69" s="17">
        <f t="shared" si="3"/>
        <v>0</v>
      </c>
    </row>
    <row r="70" spans="1:6" ht="15">
      <c r="A70" s="6" t="s">
        <v>121</v>
      </c>
      <c r="B70" s="18" t="s">
        <v>122</v>
      </c>
      <c r="C70" s="19" t="s">
        <v>10</v>
      </c>
      <c r="D70" s="15">
        <v>5</v>
      </c>
      <c r="E70" s="16"/>
      <c r="F70" s="17">
        <f t="shared" si="3"/>
        <v>0</v>
      </c>
    </row>
    <row r="71" spans="1:6" ht="15">
      <c r="A71" s="6" t="s">
        <v>123</v>
      </c>
      <c r="B71" s="18" t="s">
        <v>32</v>
      </c>
      <c r="C71" s="19" t="s">
        <v>10</v>
      </c>
      <c r="D71" s="15">
        <v>34</v>
      </c>
      <c r="E71" s="16"/>
      <c r="F71" s="17">
        <f t="shared" si="3"/>
        <v>0</v>
      </c>
    </row>
    <row r="72" spans="1:6" ht="15">
      <c r="A72" s="6" t="s">
        <v>124</v>
      </c>
      <c r="B72" s="18" t="s">
        <v>27</v>
      </c>
      <c r="C72" s="19" t="s">
        <v>10</v>
      </c>
      <c r="D72" s="15">
        <v>5</v>
      </c>
      <c r="E72" s="16"/>
      <c r="F72" s="17">
        <f t="shared" si="3"/>
        <v>0</v>
      </c>
    </row>
    <row r="73" spans="1:6" ht="15">
      <c r="A73" s="6" t="s">
        <v>125</v>
      </c>
      <c r="B73" s="18" t="s">
        <v>28</v>
      </c>
      <c r="C73" s="19" t="s">
        <v>10</v>
      </c>
      <c r="D73" s="15">
        <v>5</v>
      </c>
      <c r="E73" s="28"/>
      <c r="F73" s="17">
        <f t="shared" si="3"/>
        <v>0</v>
      </c>
    </row>
    <row r="74" spans="1:6" ht="15">
      <c r="A74" s="6" t="s">
        <v>126</v>
      </c>
      <c r="B74" s="18" t="s">
        <v>29</v>
      </c>
      <c r="C74" s="19" t="s">
        <v>10</v>
      </c>
      <c r="D74" s="15">
        <v>5</v>
      </c>
      <c r="E74" s="28"/>
      <c r="F74" s="17">
        <f t="shared" si="3"/>
        <v>0</v>
      </c>
    </row>
    <row r="75" spans="1:6" ht="15">
      <c r="A75" s="6"/>
      <c r="B75" s="18"/>
      <c r="C75" s="24"/>
      <c r="D75" s="25"/>
      <c r="E75" s="26"/>
      <c r="F75" s="15"/>
    </row>
    <row r="76" spans="1:6" ht="15">
      <c r="A76" s="10" t="s">
        <v>127</v>
      </c>
      <c r="B76" s="21" t="s">
        <v>33</v>
      </c>
      <c r="C76" s="22"/>
      <c r="D76" s="15"/>
      <c r="E76" s="23"/>
      <c r="F76" s="12">
        <f>SUM(F77:F80)</f>
        <v>0</v>
      </c>
    </row>
    <row r="77" spans="1:6" ht="15">
      <c r="A77" s="6" t="s">
        <v>128</v>
      </c>
      <c r="B77" s="18" t="s">
        <v>15</v>
      </c>
      <c r="C77" s="19" t="s">
        <v>10</v>
      </c>
      <c r="D77" s="15">
        <v>38</v>
      </c>
      <c r="E77" s="16"/>
      <c r="F77" s="17">
        <f>D77*E77</f>
        <v>0</v>
      </c>
    </row>
    <row r="78" spans="1:6" ht="15">
      <c r="A78" s="6" t="s">
        <v>129</v>
      </c>
      <c r="B78" s="18" t="s">
        <v>122</v>
      </c>
      <c r="C78" s="19" t="s">
        <v>10</v>
      </c>
      <c r="D78" s="15">
        <v>38</v>
      </c>
      <c r="E78" s="16"/>
      <c r="F78" s="17">
        <f>D78*E78</f>
        <v>0</v>
      </c>
    </row>
    <row r="79" spans="1:6" ht="15">
      <c r="A79" s="6" t="s">
        <v>130</v>
      </c>
      <c r="B79" s="18" t="s">
        <v>32</v>
      </c>
      <c r="C79" s="19" t="s">
        <v>10</v>
      </c>
      <c r="D79" s="15">
        <v>16</v>
      </c>
      <c r="E79" s="16"/>
      <c r="F79" s="17">
        <f>D79*E79</f>
        <v>0</v>
      </c>
    </row>
    <row r="80" spans="1:6" ht="15">
      <c r="A80" s="6" t="s">
        <v>131</v>
      </c>
      <c r="B80" s="18" t="s">
        <v>27</v>
      </c>
      <c r="C80" s="19" t="s">
        <v>10</v>
      </c>
      <c r="D80" s="15">
        <v>38</v>
      </c>
      <c r="E80" s="16"/>
      <c r="F80" s="17">
        <f>D80*E80</f>
        <v>0</v>
      </c>
    </row>
    <row r="81" spans="1:6" ht="15">
      <c r="A81" s="6"/>
      <c r="B81" s="18"/>
      <c r="C81" s="19"/>
      <c r="D81" s="15"/>
      <c r="E81" s="16"/>
      <c r="F81" s="17"/>
    </row>
    <row r="82" spans="1:6" ht="15">
      <c r="A82" s="10" t="s">
        <v>132</v>
      </c>
      <c r="B82" s="34" t="s">
        <v>34</v>
      </c>
      <c r="C82" s="14" t="s">
        <v>35</v>
      </c>
      <c r="D82" s="35"/>
      <c r="E82" s="36"/>
      <c r="F82" s="12">
        <f>SUM(F83:F87)</f>
        <v>0</v>
      </c>
    </row>
    <row r="83" spans="1:6" ht="15">
      <c r="A83" s="6" t="s">
        <v>133</v>
      </c>
      <c r="B83" s="18" t="s">
        <v>15</v>
      </c>
      <c r="C83" s="14" t="s">
        <v>10</v>
      </c>
      <c r="D83" s="15">
        <v>11</v>
      </c>
      <c r="E83" s="16"/>
      <c r="F83" s="17">
        <f aca="true" t="shared" si="4" ref="F83:F98">D83*E83</f>
        <v>0</v>
      </c>
    </row>
    <row r="84" spans="1:6" ht="15">
      <c r="A84" s="6" t="s">
        <v>134</v>
      </c>
      <c r="B84" s="18" t="s">
        <v>122</v>
      </c>
      <c r="C84" s="14" t="s">
        <v>10</v>
      </c>
      <c r="D84" s="15">
        <v>11</v>
      </c>
      <c r="E84" s="16"/>
      <c r="F84" s="17">
        <f t="shared" si="4"/>
        <v>0</v>
      </c>
    </row>
    <row r="85" spans="1:6" ht="15">
      <c r="A85" s="6" t="s">
        <v>135</v>
      </c>
      <c r="B85" s="18" t="s">
        <v>32</v>
      </c>
      <c r="C85" s="14" t="s">
        <v>10</v>
      </c>
      <c r="D85" s="15">
        <v>11</v>
      </c>
      <c r="E85" s="16"/>
      <c r="F85" s="17">
        <f>D85*E85</f>
        <v>0</v>
      </c>
    </row>
    <row r="86" spans="1:6" ht="15">
      <c r="A86" s="6" t="s">
        <v>136</v>
      </c>
      <c r="B86" s="18" t="s">
        <v>36</v>
      </c>
      <c r="C86" s="14" t="s">
        <v>10</v>
      </c>
      <c r="D86" s="15">
        <v>11</v>
      </c>
      <c r="E86" s="16"/>
      <c r="F86" s="17">
        <f t="shared" si="4"/>
        <v>0</v>
      </c>
    </row>
    <row r="87" spans="1:6" ht="15">
      <c r="A87" s="6" t="s">
        <v>137</v>
      </c>
      <c r="B87" s="18" t="s">
        <v>19</v>
      </c>
      <c r="C87" s="14" t="s">
        <v>10</v>
      </c>
      <c r="D87" s="15">
        <v>11</v>
      </c>
      <c r="E87" s="16"/>
      <c r="F87" s="17">
        <f t="shared" si="4"/>
        <v>0</v>
      </c>
    </row>
    <row r="88" spans="1:6" ht="15">
      <c r="A88" s="6"/>
      <c r="B88" s="18"/>
      <c r="C88" s="14"/>
      <c r="D88" s="15"/>
      <c r="E88" s="16"/>
      <c r="F88" s="17"/>
    </row>
    <row r="89" spans="1:6" ht="15">
      <c r="A89" s="10" t="s">
        <v>138</v>
      </c>
      <c r="B89" s="34" t="s">
        <v>37</v>
      </c>
      <c r="C89" s="14" t="s">
        <v>35</v>
      </c>
      <c r="D89" s="15"/>
      <c r="E89" s="16"/>
      <c r="F89" s="12">
        <f>SUM(F90:F98)</f>
        <v>0</v>
      </c>
    </row>
    <row r="90" spans="1:6" ht="15">
      <c r="A90" s="6" t="s">
        <v>139</v>
      </c>
      <c r="B90" s="18" t="s">
        <v>38</v>
      </c>
      <c r="C90" s="14" t="s">
        <v>39</v>
      </c>
      <c r="D90" s="15">
        <v>90</v>
      </c>
      <c r="E90" s="16"/>
      <c r="F90" s="17">
        <f t="shared" si="4"/>
        <v>0</v>
      </c>
    </row>
    <row r="91" spans="1:6" ht="15">
      <c r="A91" s="6" t="s">
        <v>140</v>
      </c>
      <c r="B91" s="18" t="s">
        <v>40</v>
      </c>
      <c r="C91" s="19" t="s">
        <v>39</v>
      </c>
      <c r="D91" s="15">
        <v>32</v>
      </c>
      <c r="E91" s="16"/>
      <c r="F91" s="17">
        <f t="shared" si="4"/>
        <v>0</v>
      </c>
    </row>
    <row r="92" spans="1:6" ht="15">
      <c r="A92" s="6" t="s">
        <v>141</v>
      </c>
      <c r="B92" s="18" t="s">
        <v>41</v>
      </c>
      <c r="C92" s="19" t="s">
        <v>8</v>
      </c>
      <c r="D92" s="15">
        <v>12</v>
      </c>
      <c r="E92" s="16"/>
      <c r="F92" s="17">
        <f t="shared" si="4"/>
        <v>0</v>
      </c>
    </row>
    <row r="93" spans="1:6" ht="15">
      <c r="A93" s="6" t="s">
        <v>142</v>
      </c>
      <c r="B93" s="18" t="s">
        <v>42</v>
      </c>
      <c r="C93" s="14" t="s">
        <v>43</v>
      </c>
      <c r="D93" s="15">
        <v>75</v>
      </c>
      <c r="E93" s="16"/>
      <c r="F93" s="17">
        <f t="shared" si="4"/>
        <v>0</v>
      </c>
    </row>
    <row r="94" spans="1:6" ht="15">
      <c r="A94" s="6" t="s">
        <v>143</v>
      </c>
      <c r="B94" s="18" t="s">
        <v>44</v>
      </c>
      <c r="C94" s="19" t="s">
        <v>18</v>
      </c>
      <c r="D94" s="15">
        <v>2</v>
      </c>
      <c r="E94" s="16"/>
      <c r="F94" s="17">
        <f>D94*E94</f>
        <v>0</v>
      </c>
    </row>
    <row r="95" spans="1:6" ht="15">
      <c r="A95" s="6" t="s">
        <v>144</v>
      </c>
      <c r="B95" s="18" t="s">
        <v>45</v>
      </c>
      <c r="C95" s="14" t="s">
        <v>43</v>
      </c>
      <c r="D95" s="15">
        <v>40</v>
      </c>
      <c r="E95" s="16"/>
      <c r="F95" s="17">
        <f t="shared" si="4"/>
        <v>0</v>
      </c>
    </row>
    <row r="96" spans="1:6" ht="15">
      <c r="A96" s="6" t="s">
        <v>145</v>
      </c>
      <c r="B96" s="18" t="s">
        <v>46</v>
      </c>
      <c r="C96" s="14" t="s">
        <v>18</v>
      </c>
      <c r="D96" s="15">
        <v>1</v>
      </c>
      <c r="E96" s="16"/>
      <c r="F96" s="17">
        <f t="shared" si="4"/>
        <v>0</v>
      </c>
    </row>
    <row r="97" spans="1:6" ht="15">
      <c r="A97" s="6" t="s">
        <v>146</v>
      </c>
      <c r="B97" s="18" t="s">
        <v>47</v>
      </c>
      <c r="C97" s="19" t="s">
        <v>48</v>
      </c>
      <c r="D97" s="15">
        <v>1</v>
      </c>
      <c r="E97" s="16"/>
      <c r="F97" s="17">
        <f>D97*E97</f>
        <v>0</v>
      </c>
    </row>
    <row r="98" spans="1:6" ht="15">
      <c r="A98" s="6" t="s">
        <v>147</v>
      </c>
      <c r="B98" s="18" t="s">
        <v>49</v>
      </c>
      <c r="C98" s="14" t="s">
        <v>18</v>
      </c>
      <c r="D98" s="15">
        <v>1</v>
      </c>
      <c r="E98" s="16"/>
      <c r="F98" s="17">
        <f t="shared" si="4"/>
        <v>0</v>
      </c>
    </row>
    <row r="99" spans="1:6" ht="15">
      <c r="A99" s="40" t="s">
        <v>148</v>
      </c>
      <c r="B99" s="41"/>
      <c r="C99" s="41"/>
      <c r="D99" s="41"/>
      <c r="E99" s="42"/>
      <c r="F99" s="12">
        <f>F6+F13+F21+F25+F35+F41+F47+F55+F61+F67+F76+F82+F89</f>
        <v>0</v>
      </c>
    </row>
    <row r="100" spans="1:6" ht="15">
      <c r="A100" s="43" t="s">
        <v>149</v>
      </c>
      <c r="B100" s="44"/>
      <c r="C100" s="44"/>
      <c r="D100" s="44"/>
      <c r="E100" s="45"/>
      <c r="F100" s="17">
        <f>F99*0.21</f>
        <v>0</v>
      </c>
    </row>
    <row r="101" spans="1:6" ht="15">
      <c r="A101" s="40" t="s">
        <v>150</v>
      </c>
      <c r="B101" s="41"/>
      <c r="C101" s="41"/>
      <c r="D101" s="41"/>
      <c r="E101" s="42"/>
      <c r="F101" s="32">
        <f>F99+F100</f>
        <v>0</v>
      </c>
    </row>
    <row r="102" spans="1:5" ht="15">
      <c r="A102" s="37"/>
      <c r="B102" s="38"/>
      <c r="C102" s="37"/>
      <c r="D102" s="39"/>
      <c r="E102" s="39"/>
    </row>
    <row r="103" spans="1:5" ht="15">
      <c r="A103" s="37"/>
      <c r="B103" s="38"/>
      <c r="C103" s="37"/>
      <c r="D103" s="37"/>
      <c r="E103" s="39"/>
    </row>
  </sheetData>
  <sheetProtection sheet="1" objects="1" scenarios="1"/>
  <protectedRanges>
    <protectedRange sqref="E7:E98" name="první"/>
  </protectedRanges>
  <mergeCells count="3">
    <mergeCell ref="A99:E99"/>
    <mergeCell ref="A100:E100"/>
    <mergeCell ref="A101:E10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Šupíková</dc:creator>
  <cp:keywords/>
  <dc:description/>
  <cp:lastModifiedBy>12683</cp:lastModifiedBy>
  <dcterms:created xsi:type="dcterms:W3CDTF">2017-09-19T13:57:57Z</dcterms:created>
  <dcterms:modified xsi:type="dcterms:W3CDTF">2018-02-07T10:11:02Z</dcterms:modified>
  <cp:category/>
  <cp:version/>
  <cp:contentType/>
  <cp:contentStatus/>
</cp:coreProperties>
</file>