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475" activeTab="0"/>
  </bookViews>
  <sheets>
    <sheet name="VSteel - AAR 2017 - soupis" sheetId="1" r:id="rId1"/>
  </sheets>
  <definedNames/>
  <calcPr fullCalcOnLoad="1"/>
</workbook>
</file>

<file path=xl/sharedStrings.xml><?xml version="1.0" encoding="utf-8"?>
<sst xmlns="http://schemas.openxmlformats.org/spreadsheetml/2006/main" count="96" uniqueCount="66">
  <si>
    <t>Výkon</t>
  </si>
  <si>
    <t>jedn.</t>
  </si>
  <si>
    <t>počet</t>
  </si>
  <si>
    <t xml:space="preserve">jedn. </t>
  </si>
  <si>
    <t xml:space="preserve">cena </t>
  </si>
  <si>
    <t>Položka</t>
  </si>
  <si>
    <t>cena</t>
  </si>
  <si>
    <t>celkem</t>
  </si>
  <si>
    <t>Vrtné práce</t>
  </si>
  <si>
    <t>m</t>
  </si>
  <si>
    <t>Mezisoučet technické práce celkem</t>
  </si>
  <si>
    <t xml:space="preserve">Vzorkovací práce </t>
  </si>
  <si>
    <t>ks</t>
  </si>
  <si>
    <t>Mezisoučet vzorkovací práce celkem</t>
  </si>
  <si>
    <r>
      <t xml:space="preserve">Laboratorní práce </t>
    </r>
    <r>
      <rPr>
        <sz val="10"/>
        <rFont val="Arial CE"/>
        <family val="2"/>
      </rPr>
      <t xml:space="preserve"> </t>
    </r>
  </si>
  <si>
    <t>Mezisoučet laboratorní práce celkem</t>
  </si>
  <si>
    <t xml:space="preserve">Geodetické práce </t>
  </si>
  <si>
    <t>bod</t>
  </si>
  <si>
    <t>Mezisoučet geodetické práce celkem</t>
  </si>
  <si>
    <t>Geologické a další odborné práce</t>
  </si>
  <si>
    <t>hod</t>
  </si>
  <si>
    <t>Mezisoučet odborné vyhodnocení celkem</t>
  </si>
  <si>
    <t xml:space="preserve">Kompletace a reprodukce </t>
  </si>
  <si>
    <t>Celková cena bez DPH</t>
  </si>
  <si>
    <t xml:space="preserve">Řízení a koordinace </t>
  </si>
  <si>
    <t xml:space="preserve">Dokumentace prací </t>
  </si>
  <si>
    <t xml:space="preserve">Vytýčení průzkumných děl v terénu, zajištění sítí, povolení </t>
  </si>
  <si>
    <t>Zajištění a kontrola kvality</t>
  </si>
  <si>
    <t>Sled a řízení terénních prací, kontrola kvality</t>
  </si>
  <si>
    <t>Databáze SEKM</t>
  </si>
  <si>
    <t>Zpracování dat</t>
  </si>
  <si>
    <t>Vyhodnocení prací - grafika</t>
  </si>
  <si>
    <t xml:space="preserve">Situační zaměření vrtů a sond </t>
  </si>
  <si>
    <t xml:space="preserve">Odběr intervalových vzorků zeminy </t>
  </si>
  <si>
    <t xml:space="preserve">Doprava techniky </t>
  </si>
  <si>
    <t>Vyhodnocení prací - revize kontaminace</t>
  </si>
  <si>
    <t>Vyhodnocení prací - revize analýzy rizik</t>
  </si>
  <si>
    <t>Zemina - PAU</t>
  </si>
  <si>
    <t>Mezisoučet zajištění a kontrola kvality celkem</t>
  </si>
  <si>
    <t>Vystrojené HG vrty, výstroj PVC min DN 110, 2 ks</t>
  </si>
  <si>
    <t>Průzkumné sondy, 113 ks</t>
  </si>
  <si>
    <t xml:space="preserve">Přípravné práce </t>
  </si>
  <si>
    <t xml:space="preserve">Zpracování archivních materiálů </t>
  </si>
  <si>
    <t xml:space="preserve">Rekognoskace terénu </t>
  </si>
  <si>
    <t>Zpracování prováděcího projektu, ohlašovací povinnost</t>
  </si>
  <si>
    <t>Mezisoučet přípravné práce celkem</t>
  </si>
  <si>
    <t xml:space="preserve">Revize stávajících HG vrtů, záměry hladin </t>
  </si>
  <si>
    <t>Odběr vzorků podzemní vody - dynamický (vrty)</t>
  </si>
  <si>
    <t>Odběr vzorků podzemní vody - statický (prameny)</t>
  </si>
  <si>
    <t>Doprava osob a vzorků</t>
  </si>
  <si>
    <t>Voda - NEL</t>
  </si>
  <si>
    <t>Voda - PAU</t>
  </si>
  <si>
    <t>Voda - ClU</t>
  </si>
  <si>
    <t>Voda - BTEX</t>
  </si>
  <si>
    <t>Voda - ZCHR</t>
  </si>
  <si>
    <t>Zemina - NEL</t>
  </si>
  <si>
    <t>Zemina - kovy (As, Be, Ni, Pb Sb)</t>
  </si>
  <si>
    <t xml:space="preserve">Zeminy - odpady - příloha 2 Vyhlášky 294/05 Sb. </t>
  </si>
  <si>
    <t>5 % rozpočtu vzorkovacích a laboratorních prací</t>
  </si>
  <si>
    <t>Závěrečná zpráva AAR</t>
  </si>
  <si>
    <t>kpl</t>
  </si>
  <si>
    <t xml:space="preserve">VÍTKOVICE STEEL, a.s. - Projekt doprůzkumu SEZ a AAR - soupis prací k nacenění </t>
  </si>
  <si>
    <t>Hydrodynamické zkoušky expresní (3+1 hodina)</t>
  </si>
  <si>
    <t>Rekonstrukce stávajícího vrtu HG 15/6</t>
  </si>
  <si>
    <t>DPH 21%</t>
  </si>
  <si>
    <t>Celková cena včetně DPH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</si>
</sst>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</numFmts>
  <fonts count="25">
    <font>
      <sz val="10"/>
      <name val="Arial CE"/>
      <family val="0"/>
    </font>
    <font>
      <b/>
      <sz val="14"/>
      <name val="Arial CE"/>
      <family val="0"/>
    </font>
    <font>
      <b/>
      <sz val="10"/>
      <name val="Arial CE"/>
      <family val="0"/>
    </font>
    <font>
      <b/>
      <sz val="12"/>
      <name val="Arial CE"/>
      <family val="2"/>
    </font>
    <font>
      <i/>
      <sz val="10"/>
      <name val="Arial CE"/>
      <family val="0"/>
    </font>
    <font>
      <b/>
      <sz val="11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8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7" borderId="8" applyNumberFormat="0" applyAlignment="0" applyProtection="0"/>
    <xf numFmtId="0" fontId="22" fillId="19" borderId="8" applyNumberFormat="0" applyAlignment="0" applyProtection="0"/>
    <xf numFmtId="0" fontId="23" fillId="19" borderId="9" applyNumberFormat="0" applyAlignment="0" applyProtection="0"/>
    <xf numFmtId="0" fontId="24" fillId="0" borderId="0" applyNumberFormat="0" applyFill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3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/>
    </xf>
    <xf numFmtId="0" fontId="0" fillId="0" borderId="10" xfId="0" applyBorder="1" applyAlignment="1">
      <alignment/>
    </xf>
    <xf numFmtId="1" fontId="0" fillId="0" borderId="10" xfId="0" applyNumberFormat="1" applyBorder="1" applyAlignment="1">
      <alignment/>
    </xf>
    <xf numFmtId="0" fontId="0" fillId="0" borderId="10" xfId="0" applyBorder="1" applyAlignment="1">
      <alignment horizontal="center"/>
    </xf>
    <xf numFmtId="3" fontId="0" fillId="0" borderId="10" xfId="0" applyNumberFormat="1" applyBorder="1" applyAlignment="1">
      <alignment/>
    </xf>
    <xf numFmtId="0" fontId="4" fillId="0" borderId="10" xfId="0" applyFont="1" applyBorder="1" applyAlignment="1">
      <alignment/>
    </xf>
    <xf numFmtId="3" fontId="2" fillId="0" borderId="10" xfId="0" applyNumberFormat="1" applyFont="1" applyBorder="1" applyAlignment="1">
      <alignment/>
    </xf>
    <xf numFmtId="3" fontId="0" fillId="0" borderId="11" xfId="0" applyNumberForma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0" fillId="0" borderId="10" xfId="0" applyBorder="1" applyAlignment="1">
      <alignment horizontal="left"/>
    </xf>
    <xf numFmtId="0" fontId="0" fillId="0" borderId="12" xfId="0" applyBorder="1" applyAlignment="1">
      <alignment/>
    </xf>
    <xf numFmtId="0" fontId="3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3" xfId="0" applyFill="1" applyBorder="1" applyAlignment="1">
      <alignment horizontal="left"/>
    </xf>
    <xf numFmtId="0" fontId="0" fillId="0" borderId="13" xfId="0" applyFill="1" applyBorder="1" applyAlignment="1">
      <alignment horizontal="center"/>
    </xf>
    <xf numFmtId="3" fontId="0" fillId="0" borderId="13" xfId="0" applyNumberFormat="1" applyFill="1" applyBorder="1" applyAlignment="1">
      <alignment/>
    </xf>
    <xf numFmtId="0" fontId="0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0" fillId="0" borderId="14" xfId="0" applyBorder="1" applyAlignment="1">
      <alignment horizontal="center"/>
    </xf>
    <xf numFmtId="3" fontId="0" fillId="0" borderId="14" xfId="0" applyNumberFormat="1" applyBorder="1" applyAlignment="1">
      <alignment/>
    </xf>
    <xf numFmtId="3" fontId="5" fillId="0" borderId="15" xfId="0" applyNumberFormat="1" applyFont="1" applyBorder="1" applyAlignment="1">
      <alignment/>
    </xf>
    <xf numFmtId="0" fontId="2" fillId="0" borderId="11" xfId="0" applyFont="1" applyBorder="1" applyAlignment="1">
      <alignment/>
    </xf>
    <xf numFmtId="0" fontId="0" fillId="0" borderId="14" xfId="0" applyBorder="1" applyAlignment="1">
      <alignment/>
    </xf>
    <xf numFmtId="3" fontId="2" fillId="0" borderId="15" xfId="0" applyNumberFormat="1" applyFont="1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E58"/>
  <sheetViews>
    <sheetView tabSelected="1" zoomScalePageLayoutView="0" workbookViewId="0" topLeftCell="A1">
      <selection activeCell="F6" sqref="F6"/>
    </sheetView>
  </sheetViews>
  <sheetFormatPr defaultColWidth="9.00390625" defaultRowHeight="12.75"/>
  <cols>
    <col min="1" max="1" width="49.625" style="0" customWidth="1"/>
    <col min="2" max="2" width="7.125" style="0" customWidth="1"/>
    <col min="3" max="3" width="7.625" style="0" customWidth="1"/>
    <col min="4" max="4" width="8.00390625" style="0" customWidth="1"/>
    <col min="5" max="5" width="11.75390625" style="0" customWidth="1"/>
  </cols>
  <sheetData>
    <row r="2" ht="15.75">
      <c r="A2" s="20" t="s">
        <v>61</v>
      </c>
    </row>
    <row r="3" spans="1:5" ht="14.25" customHeight="1">
      <c r="A3" s="1"/>
      <c r="C3" s="19"/>
      <c r="D3" s="2"/>
      <c r="E3" s="3"/>
    </row>
    <row r="4" spans="1:5" ht="12.75">
      <c r="A4" s="4" t="s">
        <v>0</v>
      </c>
      <c r="B4" s="5" t="s">
        <v>1</v>
      </c>
      <c r="C4" s="5" t="s">
        <v>2</v>
      </c>
      <c r="D4" s="5" t="s">
        <v>3</v>
      </c>
      <c r="E4" s="6" t="s">
        <v>4</v>
      </c>
    </row>
    <row r="5" spans="1:5" ht="12.75">
      <c r="A5" s="4" t="s">
        <v>5</v>
      </c>
      <c r="B5" s="5"/>
      <c r="C5" s="5" t="s">
        <v>1</v>
      </c>
      <c r="D5" s="5" t="s">
        <v>6</v>
      </c>
      <c r="E5" s="6" t="s">
        <v>7</v>
      </c>
    </row>
    <row r="6" spans="1:5" ht="15.75">
      <c r="A6" s="7" t="s">
        <v>41</v>
      </c>
      <c r="B6" s="5"/>
      <c r="C6" s="8"/>
      <c r="D6" s="8"/>
      <c r="E6" s="9"/>
    </row>
    <row r="7" spans="1:5" ht="12.75">
      <c r="A7" s="16" t="s">
        <v>42</v>
      </c>
      <c r="B7" s="21" t="s">
        <v>20</v>
      </c>
      <c r="C7" s="16">
        <v>24</v>
      </c>
      <c r="D7" s="16"/>
      <c r="E7" s="11">
        <f>D7*C7</f>
        <v>0</v>
      </c>
    </row>
    <row r="8" spans="1:5" ht="12.75">
      <c r="A8" s="8" t="s">
        <v>43</v>
      </c>
      <c r="B8" s="10" t="s">
        <v>20</v>
      </c>
      <c r="C8" s="11">
        <v>16</v>
      </c>
      <c r="D8" s="11"/>
      <c r="E8" s="11">
        <f>D8*C8</f>
        <v>0</v>
      </c>
    </row>
    <row r="9" spans="1:5" ht="12.75">
      <c r="A9" s="16" t="s">
        <v>26</v>
      </c>
      <c r="B9" s="10" t="s">
        <v>20</v>
      </c>
      <c r="C9" s="11">
        <v>40</v>
      </c>
      <c r="D9" s="11"/>
      <c r="E9" s="11">
        <f>C9*D9</f>
        <v>0</v>
      </c>
    </row>
    <row r="10" spans="1:5" ht="12.75">
      <c r="A10" s="8" t="s">
        <v>44</v>
      </c>
      <c r="B10" s="10" t="s">
        <v>20</v>
      </c>
      <c r="C10" s="11">
        <v>44</v>
      </c>
      <c r="D10" s="11"/>
      <c r="E10" s="11">
        <f>C10*D10</f>
        <v>0</v>
      </c>
    </row>
    <row r="11" spans="1:5" ht="12.75">
      <c r="A11" s="12" t="s">
        <v>45</v>
      </c>
      <c r="B11" s="10"/>
      <c r="C11" s="11"/>
      <c r="D11" s="11"/>
      <c r="E11" s="13">
        <f>SUM(E7:E10)</f>
        <v>0</v>
      </c>
    </row>
    <row r="12" spans="1:5" ht="15.75">
      <c r="A12" s="7" t="s">
        <v>8</v>
      </c>
      <c r="B12" s="5"/>
      <c r="C12" s="8"/>
      <c r="D12" s="8"/>
      <c r="E12" s="9"/>
    </row>
    <row r="13" spans="1:5" ht="12.75">
      <c r="A13" s="16" t="s">
        <v>39</v>
      </c>
      <c r="B13" s="21" t="s">
        <v>9</v>
      </c>
      <c r="C13" s="16">
        <v>38</v>
      </c>
      <c r="D13" s="16"/>
      <c r="E13" s="11">
        <f>D13*C13</f>
        <v>0</v>
      </c>
    </row>
    <row r="14" spans="1:5" ht="12.75">
      <c r="A14" s="16" t="s">
        <v>63</v>
      </c>
      <c r="B14" s="21" t="s">
        <v>12</v>
      </c>
      <c r="C14" s="16">
        <v>1</v>
      </c>
      <c r="D14" s="16"/>
      <c r="E14" s="11">
        <f>D14*C14</f>
        <v>0</v>
      </c>
    </row>
    <row r="15" spans="1:5" ht="12.75">
      <c r="A15" s="8" t="s">
        <v>40</v>
      </c>
      <c r="B15" s="10" t="s">
        <v>9</v>
      </c>
      <c r="C15" s="11">
        <v>220</v>
      </c>
      <c r="D15" s="11"/>
      <c r="E15" s="11">
        <f>D15*C15</f>
        <v>0</v>
      </c>
    </row>
    <row r="16" spans="1:5" ht="12.75">
      <c r="A16" s="8" t="s">
        <v>34</v>
      </c>
      <c r="B16" s="10" t="s">
        <v>60</v>
      </c>
      <c r="C16" s="11">
        <v>1</v>
      </c>
      <c r="D16" s="11"/>
      <c r="E16" s="11">
        <f>D16*C16</f>
        <v>0</v>
      </c>
    </row>
    <row r="17" spans="1:5" ht="12.75">
      <c r="A17" s="12" t="s">
        <v>10</v>
      </c>
      <c r="B17" s="10"/>
      <c r="C17" s="11"/>
      <c r="D17" s="11"/>
      <c r="E17" s="13">
        <f>SUM(E13:E16)</f>
        <v>0</v>
      </c>
    </row>
    <row r="18" spans="1:5" ht="15.75">
      <c r="A18" s="7" t="s">
        <v>11</v>
      </c>
      <c r="B18" s="5"/>
      <c r="C18" s="14"/>
      <c r="D18" s="11"/>
      <c r="E18" s="11"/>
    </row>
    <row r="19" spans="1:5" ht="12.75">
      <c r="A19" s="8" t="s">
        <v>46</v>
      </c>
      <c r="B19" s="10" t="s">
        <v>12</v>
      </c>
      <c r="C19" s="11">
        <v>30</v>
      </c>
      <c r="D19" s="11"/>
      <c r="E19" s="11">
        <f>D19*C19</f>
        <v>0</v>
      </c>
    </row>
    <row r="20" spans="1:5" ht="12.75">
      <c r="A20" s="8" t="s">
        <v>47</v>
      </c>
      <c r="B20" s="10" t="s">
        <v>12</v>
      </c>
      <c r="C20" s="11">
        <v>30</v>
      </c>
      <c r="D20" s="11"/>
      <c r="E20" s="11">
        <f>D20*C20</f>
        <v>0</v>
      </c>
    </row>
    <row r="21" spans="1:5" ht="12.75">
      <c r="A21" s="8" t="s">
        <v>48</v>
      </c>
      <c r="B21" s="10" t="s">
        <v>12</v>
      </c>
      <c r="C21" s="11">
        <v>2</v>
      </c>
      <c r="D21" s="11"/>
      <c r="E21" s="11">
        <f>D21*C21</f>
        <v>0</v>
      </c>
    </row>
    <row r="22" spans="1:5" ht="12.75">
      <c r="A22" s="8" t="s">
        <v>33</v>
      </c>
      <c r="B22" s="10" t="s">
        <v>12</v>
      </c>
      <c r="C22" s="11">
        <v>220</v>
      </c>
      <c r="D22" s="11"/>
      <c r="E22" s="11">
        <f>D22*C22</f>
        <v>0</v>
      </c>
    </row>
    <row r="23" spans="1:5" ht="12.75">
      <c r="A23" s="8" t="s">
        <v>49</v>
      </c>
      <c r="B23" s="10" t="s">
        <v>60</v>
      </c>
      <c r="C23" s="11">
        <v>1</v>
      </c>
      <c r="D23" s="11"/>
      <c r="E23" s="11">
        <f>D23*C23</f>
        <v>0</v>
      </c>
    </row>
    <row r="24" spans="1:5" ht="12.75">
      <c r="A24" s="12" t="s">
        <v>13</v>
      </c>
      <c r="B24" s="10"/>
      <c r="C24" s="11"/>
      <c r="D24" s="11"/>
      <c r="E24" s="13">
        <f>SUM(E19:E23)</f>
        <v>0</v>
      </c>
    </row>
    <row r="25" spans="1:5" ht="15.75">
      <c r="A25" s="7" t="s">
        <v>14</v>
      </c>
      <c r="B25" s="10"/>
      <c r="C25" s="11"/>
      <c r="D25" s="11"/>
      <c r="E25" s="11"/>
    </row>
    <row r="26" spans="1:5" ht="12.75">
      <c r="A26" s="25" t="s">
        <v>50</v>
      </c>
      <c r="B26" s="10" t="s">
        <v>12</v>
      </c>
      <c r="C26" s="11">
        <v>11</v>
      </c>
      <c r="D26" s="11"/>
      <c r="E26" s="11">
        <f aca="true" t="shared" si="0" ref="E26:E34">C26*D26</f>
        <v>0</v>
      </c>
    </row>
    <row r="27" spans="1:5" ht="12.75">
      <c r="A27" s="25" t="s">
        <v>51</v>
      </c>
      <c r="B27" s="10" t="s">
        <v>12</v>
      </c>
      <c r="C27" s="11">
        <v>8</v>
      </c>
      <c r="D27" s="11"/>
      <c r="E27" s="11">
        <f t="shared" si="0"/>
        <v>0</v>
      </c>
    </row>
    <row r="28" spans="1:5" ht="12.75">
      <c r="A28" s="25" t="s">
        <v>52</v>
      </c>
      <c r="B28" s="10" t="s">
        <v>12</v>
      </c>
      <c r="C28" s="11">
        <v>32</v>
      </c>
      <c r="D28" s="11"/>
      <c r="E28" s="11">
        <f t="shared" si="0"/>
        <v>0</v>
      </c>
    </row>
    <row r="29" spans="1:5" ht="12.75">
      <c r="A29" s="25" t="s">
        <v>53</v>
      </c>
      <c r="B29" s="10" t="s">
        <v>12</v>
      </c>
      <c r="C29" s="11">
        <v>11</v>
      </c>
      <c r="D29" s="11"/>
      <c r="E29" s="11">
        <f t="shared" si="0"/>
        <v>0</v>
      </c>
    </row>
    <row r="30" spans="1:5" ht="12.75">
      <c r="A30" s="25" t="s">
        <v>54</v>
      </c>
      <c r="B30" s="10" t="s">
        <v>12</v>
      </c>
      <c r="C30" s="11">
        <v>14</v>
      </c>
      <c r="D30" s="11"/>
      <c r="E30" s="11">
        <f t="shared" si="0"/>
        <v>0</v>
      </c>
    </row>
    <row r="31" spans="1:5" ht="12.75">
      <c r="A31" s="25" t="s">
        <v>55</v>
      </c>
      <c r="B31" s="10" t="s">
        <v>12</v>
      </c>
      <c r="C31" s="11">
        <v>155</v>
      </c>
      <c r="D31" s="11"/>
      <c r="E31" s="11">
        <f t="shared" si="0"/>
        <v>0</v>
      </c>
    </row>
    <row r="32" spans="1:5" ht="12.75">
      <c r="A32" s="15" t="s">
        <v>37</v>
      </c>
      <c r="B32" s="10" t="s">
        <v>12</v>
      </c>
      <c r="C32" s="11">
        <v>146</v>
      </c>
      <c r="D32" s="11"/>
      <c r="E32" s="11">
        <f t="shared" si="0"/>
        <v>0</v>
      </c>
    </row>
    <row r="33" spans="1:5" ht="12.75">
      <c r="A33" s="25" t="s">
        <v>56</v>
      </c>
      <c r="B33" s="10" t="s">
        <v>12</v>
      </c>
      <c r="C33" s="11">
        <v>116</v>
      </c>
      <c r="D33" s="11"/>
      <c r="E33" s="11">
        <f t="shared" si="0"/>
        <v>0</v>
      </c>
    </row>
    <row r="34" spans="1:5" ht="12.75">
      <c r="A34" s="25" t="s">
        <v>57</v>
      </c>
      <c r="B34" s="10" t="s">
        <v>12</v>
      </c>
      <c r="C34" s="11">
        <v>22</v>
      </c>
      <c r="D34" s="11"/>
      <c r="E34" s="11">
        <f t="shared" si="0"/>
        <v>0</v>
      </c>
    </row>
    <row r="35" spans="1:5" ht="12.75">
      <c r="A35" s="12" t="s">
        <v>15</v>
      </c>
      <c r="B35" s="10"/>
      <c r="C35" s="11"/>
      <c r="D35" s="11"/>
      <c r="E35" s="13">
        <f>SUM(E26:E34)</f>
        <v>0</v>
      </c>
    </row>
    <row r="36" spans="1:5" ht="15.75">
      <c r="A36" s="7" t="s">
        <v>27</v>
      </c>
      <c r="B36" s="10"/>
      <c r="C36" s="11"/>
      <c r="D36" s="11"/>
      <c r="E36" s="11"/>
    </row>
    <row r="37" spans="1:5" ht="12.75">
      <c r="A37" s="8" t="s">
        <v>58</v>
      </c>
      <c r="B37" s="10"/>
      <c r="C37" s="11"/>
      <c r="D37" s="11"/>
      <c r="E37" s="11">
        <f>(E20+E21+E22+E26+E27+E28+E29+E30+E31+E32+E33)*0.05</f>
        <v>0</v>
      </c>
    </row>
    <row r="38" spans="1:5" ht="12.75">
      <c r="A38" s="17" t="s">
        <v>38</v>
      </c>
      <c r="B38" s="8"/>
      <c r="C38" s="11"/>
      <c r="D38" s="11"/>
      <c r="E38" s="13">
        <f>E37</f>
        <v>0</v>
      </c>
    </row>
    <row r="39" spans="1:5" ht="15.75">
      <c r="A39" s="7" t="s">
        <v>16</v>
      </c>
      <c r="B39" s="10"/>
      <c r="C39" s="11"/>
      <c r="D39" s="11"/>
      <c r="E39" s="11"/>
    </row>
    <row r="40" spans="1:5" ht="12.75">
      <c r="A40" s="8" t="s">
        <v>32</v>
      </c>
      <c r="B40" s="10" t="s">
        <v>17</v>
      </c>
      <c r="C40" s="11">
        <v>115</v>
      </c>
      <c r="D40" s="11"/>
      <c r="E40" s="11">
        <f>D40*C40</f>
        <v>0</v>
      </c>
    </row>
    <row r="41" spans="1:5" ht="12.75">
      <c r="A41" s="12" t="s">
        <v>18</v>
      </c>
      <c r="B41" s="10"/>
      <c r="C41" s="11"/>
      <c r="D41" s="11"/>
      <c r="E41" s="13">
        <f>SUM(E40:E40)</f>
        <v>0</v>
      </c>
    </row>
    <row r="42" spans="1:5" ht="15.75">
      <c r="A42" s="7" t="s">
        <v>19</v>
      </c>
      <c r="B42" s="10"/>
      <c r="C42" s="11"/>
      <c r="D42" s="11"/>
      <c r="E42" s="11"/>
    </row>
    <row r="43" spans="1:5" ht="12.75">
      <c r="A43" s="16" t="s">
        <v>24</v>
      </c>
      <c r="B43" s="10" t="s">
        <v>20</v>
      </c>
      <c r="C43" s="11">
        <v>240</v>
      </c>
      <c r="D43" s="11"/>
      <c r="E43" s="11">
        <f aca="true" t="shared" si="1" ref="E43:E50">C43*D43</f>
        <v>0</v>
      </c>
    </row>
    <row r="44" spans="1:5" ht="12.75">
      <c r="A44" s="18" t="s">
        <v>28</v>
      </c>
      <c r="B44" s="10" t="s">
        <v>20</v>
      </c>
      <c r="C44" s="11">
        <v>240</v>
      </c>
      <c r="D44" s="11"/>
      <c r="E44" s="11">
        <f t="shared" si="1"/>
        <v>0</v>
      </c>
    </row>
    <row r="45" spans="1:5" ht="12.75">
      <c r="A45" s="18" t="s">
        <v>25</v>
      </c>
      <c r="B45" s="10" t="s">
        <v>20</v>
      </c>
      <c r="C45" s="11">
        <v>240</v>
      </c>
      <c r="D45" s="11"/>
      <c r="E45" s="11">
        <f t="shared" si="1"/>
        <v>0</v>
      </c>
    </row>
    <row r="46" spans="1:5" ht="12.75">
      <c r="A46" s="18" t="s">
        <v>62</v>
      </c>
      <c r="B46" s="10" t="s">
        <v>20</v>
      </c>
      <c r="C46" s="11">
        <v>8</v>
      </c>
      <c r="D46" s="11"/>
      <c r="E46" s="11">
        <f t="shared" si="1"/>
        <v>0</v>
      </c>
    </row>
    <row r="47" spans="1:5" ht="12.75">
      <c r="A47" s="18" t="s">
        <v>30</v>
      </c>
      <c r="B47" s="10" t="s">
        <v>20</v>
      </c>
      <c r="C47" s="11">
        <v>85</v>
      </c>
      <c r="D47" s="11"/>
      <c r="E47" s="11">
        <f>C47*D47</f>
        <v>0</v>
      </c>
    </row>
    <row r="48" spans="1:5" ht="12.75">
      <c r="A48" s="18" t="s">
        <v>35</v>
      </c>
      <c r="B48" s="10" t="s">
        <v>20</v>
      </c>
      <c r="C48" s="11">
        <v>85</v>
      </c>
      <c r="D48" s="11"/>
      <c r="E48" s="11">
        <f t="shared" si="1"/>
        <v>0</v>
      </c>
    </row>
    <row r="49" spans="1:5" ht="12.75">
      <c r="A49" s="22" t="s">
        <v>36</v>
      </c>
      <c r="B49" s="23" t="s">
        <v>20</v>
      </c>
      <c r="C49" s="24">
        <v>85</v>
      </c>
      <c r="D49" s="24"/>
      <c r="E49" s="24">
        <f t="shared" si="1"/>
        <v>0</v>
      </c>
    </row>
    <row r="50" spans="1:5" ht="12.75">
      <c r="A50" s="18" t="s">
        <v>31</v>
      </c>
      <c r="B50" s="10" t="s">
        <v>20</v>
      </c>
      <c r="C50" s="11">
        <v>120</v>
      </c>
      <c r="D50" s="11"/>
      <c r="E50" s="11">
        <f t="shared" si="1"/>
        <v>0</v>
      </c>
    </row>
    <row r="51" spans="1:5" ht="12.75">
      <c r="A51" s="18" t="s">
        <v>59</v>
      </c>
      <c r="B51" s="10" t="s">
        <v>20</v>
      </c>
      <c r="C51" s="11">
        <v>160</v>
      </c>
      <c r="D51" s="11"/>
      <c r="E51" s="11">
        <f>C51*D51</f>
        <v>0</v>
      </c>
    </row>
    <row r="52" spans="1:5" ht="12.75">
      <c r="A52" s="8" t="s">
        <v>22</v>
      </c>
      <c r="B52" s="10" t="s">
        <v>12</v>
      </c>
      <c r="C52" s="11">
        <v>8</v>
      </c>
      <c r="D52" s="11"/>
      <c r="E52" s="11">
        <f>C52*D52</f>
        <v>0</v>
      </c>
    </row>
    <row r="53" spans="1:5" ht="12.75">
      <c r="A53" s="8" t="s">
        <v>29</v>
      </c>
      <c r="B53" s="10" t="s">
        <v>60</v>
      </c>
      <c r="C53" s="11">
        <v>1</v>
      </c>
      <c r="D53" s="11"/>
      <c r="E53" s="11">
        <f>C53*D53</f>
        <v>0</v>
      </c>
    </row>
    <row r="54" spans="1:5" ht="12.75">
      <c r="A54" s="12" t="s">
        <v>21</v>
      </c>
      <c r="B54" s="10"/>
      <c r="C54" s="11"/>
      <c r="D54" s="11"/>
      <c r="E54" s="13">
        <f>SUM(E43:E53)</f>
        <v>0</v>
      </c>
    </row>
    <row r="55" spans="1:5" ht="12.75">
      <c r="A55" s="12"/>
      <c r="B55" s="10"/>
      <c r="C55" s="11"/>
      <c r="D55" s="11"/>
      <c r="E55" s="13"/>
    </row>
    <row r="56" spans="1:5" ht="15.75">
      <c r="A56" s="26" t="s">
        <v>23</v>
      </c>
      <c r="B56" s="27"/>
      <c r="C56" s="28"/>
      <c r="D56" s="28"/>
      <c r="E56" s="29">
        <f>SUM(E11,E17,E24,E35,E38,E41,E54)</f>
        <v>0</v>
      </c>
    </row>
    <row r="57" spans="1:5" ht="12.75">
      <c r="A57" s="30" t="s">
        <v>64</v>
      </c>
      <c r="B57" s="31"/>
      <c r="C57" s="28"/>
      <c r="D57" s="28"/>
      <c r="E57" s="32">
        <f>E56*0.21</f>
        <v>0</v>
      </c>
    </row>
    <row r="58" spans="1:5" ht="15.75">
      <c r="A58" s="26" t="s">
        <v>65</v>
      </c>
      <c r="B58" s="27"/>
      <c r="C58" s="28"/>
      <c r="D58" s="28"/>
      <c r="E58" s="29">
        <f>E56*1.21</f>
        <v>0</v>
      </c>
    </row>
  </sheetData>
  <sheetProtection password="CEC8" sheet="1"/>
  <protectedRanges>
    <protectedRange sqref="D7:D10 D13:D16 D19:D23 D26:D34 D40 D43:D53 D37:D38" name="Oblast1"/>
  </protectedRange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AQ-test, spol. s r. 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13191</cp:lastModifiedBy>
  <cp:lastPrinted>2017-11-29T11:57:11Z</cp:lastPrinted>
  <dcterms:created xsi:type="dcterms:W3CDTF">2005-07-19T11:42:44Z</dcterms:created>
  <dcterms:modified xsi:type="dcterms:W3CDTF">2018-02-22T10:33:15Z</dcterms:modified>
  <cp:category/>
  <cp:version/>
  <cp:contentType/>
  <cp:contentStatus/>
</cp:coreProperties>
</file>