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7125" activeTab="1"/>
  </bookViews>
  <sheets>
    <sheet name="Příl.č.3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<sst xmlns="http://schemas.openxmlformats.org/spreadsheetml/2006/main" count="85" uniqueCount="64">
  <si>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</si>
  <si>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</si>
  <si>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</si>
  <si>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</si>
  <si>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</si>
  <si>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</si>
  <si>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</si>
  <si>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</si>
  <si>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</si>
  <si>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</si>
  <si>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</si>
  <si>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</si>
  <si>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</si>
  <si>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</si>
  <si>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</si>
  <si>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</si>
  <si>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</si>
  <si>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</si>
  <si>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</si>
  <si>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</si>
  <si>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</si>
  <si>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</si>
  <si>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</si>
  <si>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</si>
  <si>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</si>
  <si>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</si>
  <si>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</si>
  <si>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</si>
  <si>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</si>
  <si>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</si>
  <si>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</si>
  <si>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</si>
  <si>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</si>
  <si>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</si>
  <si>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</si>
  <si>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</si>
  <si>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</si>
  <si>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</si>
  <si>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</si>
  <si>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</si>
  <si>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</si>
  <si>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</si>
  <si>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</si>
  <si>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Kuchyňky (dlažba)</t>
  </si>
  <si>
    <t>Úklid CÚ pro Moravskoslezský kraj, pracoviště Bohumín, Slezská 131 a 228</t>
  </si>
  <si>
    <t>Nabídková cena: měsíční paušál Úklid pracoviště Bohumín, Slezská 131 a 228</t>
  </si>
  <si>
    <t>Prostory (PVC) - kuchyňka</t>
  </si>
  <si>
    <t xml:space="preserve">Prostory (PVC) - archiv, sklad a server </t>
  </si>
  <si>
    <t>Prostory (dlažba) - zádveří, schodiště, šatna a chodba</t>
  </si>
  <si>
    <t>Nabídková cena: roční úklid pracoviště Bohumín, Slezská 131 a 228</t>
  </si>
  <si>
    <t>Prostory (PVC) kanceláře</t>
  </si>
  <si>
    <t>Prostory (PVC) - tělocvična a posilovna a šatna</t>
  </si>
  <si>
    <t>Kotelny, úklidová komora a zbrojní sklady (dlažba)</t>
  </si>
  <si>
    <t>Příloha č. 3  - Nabídková cena celkem pro neplátce DPH</t>
  </si>
  <si>
    <t>nabídková cena pro neplátce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</si>
  <si>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</si>
  <si>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 a zároveň tvoří přílohu č. 3 ZD)   </t>
  </si>
  <si>
    <t>Příloha č. 3 ZD - Nabídková cena celkem pro plátce DPH</t>
  </si>
  <si>
    <t>Měsíční paušál (cena za služby dle pol. č. 1. až  3. přílohy č. 1 zadávací dokumentace)</t>
  </si>
  <si>
    <t>CÚ pro Moravskoslezský kraj,                     pracoviště Bohumín, Slezská 131 a 228</t>
  </si>
  <si>
    <t>Cena za roční úklid  (cena za služby dle pol. č. 4. přílohy č. 1 zadávací dokumentace)</t>
  </si>
  <si>
    <t>Uchazeč doplní hodnoty do modře označených polí, vyplněné tabulky budou přílohou Závazného vzoru smlouvy.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</si>
  <si>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souboru).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</si>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</sst>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horizontal="justify" vertical="center" wrapText="1"/>
      <protection/>
    </xf>
    <xf numFmtId="0" fontId="25" fillId="5" borderId="17" xfId="0" applyFont="1" applyFill="1" applyBorder="1" applyAlignment="1" applyProtection="1">
      <alignment vertical="center" wrapText="1"/>
      <protection/>
    </xf>
    <xf numFmtId="0" fontId="25" fillId="5" borderId="18" xfId="0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4" fontId="3" fillId="4" borderId="20" xfId="0" applyNumberFormat="1" applyFont="1" applyFill="1" applyBorder="1" applyAlignment="1" applyProtection="1">
      <alignment horizontal="center" vertical="center" wrapText="1"/>
      <protection/>
    </xf>
    <xf numFmtId="4" fontId="28" fillId="4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center"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 wrapText="1"/>
      <protection/>
    </xf>
    <xf numFmtId="4" fontId="28" fillId="4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8" fillId="3" borderId="25" xfId="0" applyFont="1" applyFill="1" applyBorder="1" applyAlignment="1" applyProtection="1">
      <alignment horizontal="center" vertical="center" wrapText="1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5" fillId="0" borderId="32" xfId="0" applyNumberFormat="1" applyFont="1" applyFill="1" applyBorder="1" applyAlignment="1" applyProtection="1">
      <alignment horizontal="center" vertical="center" wrapText="1"/>
      <protection/>
    </xf>
    <xf numFmtId="164" fontId="5" fillId="6" borderId="30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5.421875" style="40" customWidth="1"/>
    <col min="2" max="2" width="23.140625" style="40" customWidth="1"/>
    <col min="3" max="3" width="23.28125" style="40" customWidth="1"/>
    <col min="4" max="16384" width="9.140625" style="40" customWidth="1"/>
  </cols>
  <sheetData>
    <row r="1" ht="25.5" customHeight="1">
      <c r="A1" s="39" t="s">
        <v>57</v>
      </c>
    </row>
    <row r="2" ht="15" customHeight="1" thickBot="1">
      <c r="A2" s="41"/>
    </row>
    <row r="3" ht="33" customHeight="1" thickBot="1">
      <c r="A3" s="42" t="s">
        <v>1</v>
      </c>
    </row>
    <row r="4" ht="15.75" thickBot="1"/>
    <row r="5" spans="1:3" ht="15">
      <c r="A5" s="54" t="s">
        <v>0</v>
      </c>
      <c r="B5" s="43"/>
      <c r="C5" s="44"/>
    </row>
    <row r="6" spans="1:3" ht="15">
      <c r="A6" s="55"/>
      <c r="B6" s="45" t="s">
        <v>1</v>
      </c>
      <c r="C6" s="46" t="s">
        <v>4</v>
      </c>
    </row>
    <row r="7" spans="1:3" ht="15">
      <c r="A7" s="55"/>
      <c r="B7" s="45" t="s">
        <v>2</v>
      </c>
      <c r="C7" s="46" t="s">
        <v>2</v>
      </c>
    </row>
    <row r="8" spans="1:3" ht="15.75" thickBot="1">
      <c r="A8" s="56"/>
      <c r="B8" s="45" t="s">
        <v>3</v>
      </c>
      <c r="C8" s="46" t="s">
        <v>28</v>
      </c>
    </row>
    <row r="9" spans="1:3" ht="15">
      <c r="A9" s="47" t="s">
        <v>5</v>
      </c>
      <c r="B9" s="59">
        <f>'Nabídková cena_měs.paušal_roční'!F18</f>
        <v>0</v>
      </c>
      <c r="C9" s="61">
        <f>'Nabídková cena_měs.paušal_roční'!G18</f>
        <v>0</v>
      </c>
    </row>
    <row r="10" spans="1:3" ht="186" thickBot="1">
      <c r="A10" s="48" t="s">
        <v>56</v>
      </c>
      <c r="B10" s="60"/>
      <c r="C10" s="62"/>
    </row>
    <row r="11" spans="1:3" ht="15">
      <c r="A11" s="47" t="s">
        <v>6</v>
      </c>
      <c r="B11" s="63">
        <f>'Nabídková cena_měs.paušal_roční'!F18*12</f>
        <v>0</v>
      </c>
      <c r="C11" s="65">
        <f>'Nabídková cena_měs.paušal_roční'!G18*12</f>
        <v>0</v>
      </c>
    </row>
    <row r="12" spans="1:3" ht="100.5" thickBot="1">
      <c r="A12" s="48" t="s">
        <v>35</v>
      </c>
      <c r="B12" s="64"/>
      <c r="C12" s="66"/>
    </row>
    <row r="13" spans="1:3" ht="15">
      <c r="A13" s="47" t="s">
        <v>7</v>
      </c>
      <c r="B13" s="59">
        <f>'Nabídková cena_měs.paušal_roční'!F39</f>
        <v>0</v>
      </c>
      <c r="C13" s="61">
        <f>'Nabídková cena_měs.paušal_roční'!G39</f>
        <v>0</v>
      </c>
    </row>
    <row r="14" spans="1:3" ht="186" thickBot="1">
      <c r="A14" s="48" t="s">
        <v>55</v>
      </c>
      <c r="B14" s="60"/>
      <c r="C14" s="62"/>
    </row>
    <row r="15" spans="1:3" ht="15">
      <c r="A15" s="49" t="s">
        <v>8</v>
      </c>
      <c r="B15" s="67">
        <f>(B11+B13)*4</f>
        <v>0</v>
      </c>
      <c r="C15" s="57">
        <f>(C11+C13)*4</f>
        <v>0</v>
      </c>
    </row>
    <row r="16" spans="1:3" ht="132" thickBot="1">
      <c r="A16" s="50" t="s">
        <v>36</v>
      </c>
      <c r="B16" s="68"/>
      <c r="C16" s="58"/>
    </row>
    <row r="17" spans="1:3" ht="15">
      <c r="A17" s="51"/>
      <c r="B17" s="51"/>
      <c r="C17" s="51"/>
    </row>
    <row r="18" spans="1:3" ht="15">
      <c r="A18" s="52" t="s">
        <v>29</v>
      </c>
      <c r="B18" s="52"/>
      <c r="C18" s="51"/>
    </row>
    <row r="19" spans="1:3" ht="15">
      <c r="A19" s="51"/>
      <c r="B19" s="51"/>
      <c r="C19" s="51"/>
    </row>
    <row r="20" spans="1:3" ht="15">
      <c r="A20" s="51"/>
      <c r="B20" s="51"/>
      <c r="C20" s="51"/>
    </row>
    <row r="21" spans="1:3" ht="15">
      <c r="A21" s="51"/>
      <c r="B21" s="51"/>
      <c r="C21" s="51"/>
    </row>
    <row r="22" spans="1:3" ht="15">
      <c r="A22" s="51"/>
      <c r="B22" s="51"/>
      <c r="C22" s="51"/>
    </row>
  </sheetData>
  <sheetProtection algorithmName="SHA-512" hashValue="oSfB1ATwSVqfxQAplK5t/tsY21bTq5xVbNiWUaxpco4A8Zf/t60Q/PXJM6l7RpvKKj8HVxP9fCJdFm4pYyKW9w==" saltValue="tWTttjj2bDL7jUD4p4vIr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2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94" t="s">
        <v>30</v>
      </c>
      <c r="B1" s="94"/>
      <c r="C1" s="94"/>
      <c r="D1" s="94"/>
      <c r="E1" s="94"/>
      <c r="F1" s="94"/>
      <c r="G1" s="94"/>
    </row>
    <row r="2" spans="1:7" ht="15.75">
      <c r="A2" s="35" t="s">
        <v>44</v>
      </c>
      <c r="B2" s="35"/>
      <c r="C2" s="35"/>
      <c r="D2" s="35"/>
      <c r="E2" s="35"/>
      <c r="F2" s="35"/>
      <c r="G2" s="35"/>
    </row>
    <row r="3" spans="1:7" ht="18.75">
      <c r="A3" s="2"/>
      <c r="B3" s="3"/>
      <c r="C3" s="3"/>
      <c r="D3" s="3"/>
      <c r="E3" s="3"/>
      <c r="F3" s="4"/>
      <c r="G3" s="4"/>
    </row>
    <row r="4" spans="1:7" ht="21">
      <c r="A4" s="2"/>
      <c r="B4" s="102" t="s">
        <v>45</v>
      </c>
      <c r="C4" s="103"/>
      <c r="D4" s="103"/>
      <c r="E4" s="103"/>
      <c r="F4" s="103"/>
      <c r="G4" s="103"/>
    </row>
    <row r="5" ht="18.75" customHeight="1" thickBot="1"/>
    <row r="6" spans="2:7" ht="24" customHeight="1" thickBot="1">
      <c r="B6" s="95" t="s">
        <v>58</v>
      </c>
      <c r="C6" s="96"/>
      <c r="D6" s="96"/>
      <c r="E6" s="96"/>
      <c r="F6" s="96"/>
      <c r="G6" s="97"/>
    </row>
    <row r="7" spans="2:7" ht="51" customHeight="1" thickBot="1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2:7" ht="48" customHeight="1">
      <c r="B8" s="90" t="s">
        <v>59</v>
      </c>
      <c r="C8" s="25" t="s">
        <v>42</v>
      </c>
      <c r="D8" s="9">
        <v>290.21</v>
      </c>
      <c r="E8" s="26"/>
      <c r="F8" s="106">
        <f>(D8*E8)</f>
        <v>0</v>
      </c>
      <c r="G8" s="36"/>
    </row>
    <row r="9" spans="2:7" ht="30">
      <c r="B9" s="91"/>
      <c r="C9" s="25" t="s">
        <v>50</v>
      </c>
      <c r="D9" s="10">
        <v>110.3</v>
      </c>
      <c r="E9" s="27"/>
      <c r="F9" s="106">
        <f aca="true" t="shared" si="0" ref="F8:F17">(D9*E9)</f>
        <v>0</v>
      </c>
      <c r="G9" s="37"/>
    </row>
    <row r="10" spans="2:7" ht="45">
      <c r="B10" s="91"/>
      <c r="C10" s="11" t="s">
        <v>51</v>
      </c>
      <c r="D10" s="10">
        <v>81.6</v>
      </c>
      <c r="E10" s="27"/>
      <c r="F10" s="106">
        <f t="shared" si="0"/>
        <v>0</v>
      </c>
      <c r="G10" s="37"/>
    </row>
    <row r="11" spans="2:7" ht="30">
      <c r="B11" s="91"/>
      <c r="C11" s="11" t="s">
        <v>46</v>
      </c>
      <c r="D11" s="10">
        <v>15.25</v>
      </c>
      <c r="E11" s="27"/>
      <c r="F11" s="106">
        <f t="shared" si="0"/>
        <v>0</v>
      </c>
      <c r="G11" s="37"/>
    </row>
    <row r="12" spans="2:7" ht="45">
      <c r="B12" s="91"/>
      <c r="C12" s="11" t="s">
        <v>47</v>
      </c>
      <c r="D12" s="10">
        <v>34.1</v>
      </c>
      <c r="E12" s="27"/>
      <c r="F12" s="106">
        <f>(D12*E12)</f>
        <v>0</v>
      </c>
      <c r="G12" s="37"/>
    </row>
    <row r="13" spans="2:7" ht="49.5" customHeight="1">
      <c r="B13" s="91"/>
      <c r="C13" s="25" t="s">
        <v>48</v>
      </c>
      <c r="D13" s="10">
        <v>220.85</v>
      </c>
      <c r="E13" s="27"/>
      <c r="F13" s="106">
        <f t="shared" si="0"/>
        <v>0</v>
      </c>
      <c r="G13" s="37"/>
    </row>
    <row r="14" spans="2:7" ht="27.75" customHeight="1">
      <c r="B14" s="91"/>
      <c r="C14" s="32" t="s">
        <v>43</v>
      </c>
      <c r="D14" s="12">
        <v>31.96</v>
      </c>
      <c r="E14" s="27"/>
      <c r="F14" s="106">
        <f aca="true" t="shared" si="1" ref="F14">(D14*E14)</f>
        <v>0</v>
      </c>
      <c r="G14" s="37"/>
    </row>
    <row r="15" spans="2:7" ht="45">
      <c r="B15" s="91"/>
      <c r="C15" s="11" t="s">
        <v>52</v>
      </c>
      <c r="D15" s="12">
        <v>37.29</v>
      </c>
      <c r="E15" s="27"/>
      <c r="F15" s="106">
        <f>(D15*E15)</f>
        <v>0</v>
      </c>
      <c r="G15" s="37"/>
    </row>
    <row r="16" spans="2:7" ht="30.75" customHeight="1">
      <c r="B16" s="91"/>
      <c r="C16" s="32" t="s">
        <v>39</v>
      </c>
      <c r="D16" s="12">
        <v>74.6</v>
      </c>
      <c r="E16" s="27"/>
      <c r="F16" s="106">
        <f t="shared" si="0"/>
        <v>0</v>
      </c>
      <c r="G16" s="37"/>
    </row>
    <row r="17" spans="2:7" ht="30.75" customHeight="1" thickBot="1">
      <c r="B17" s="92"/>
      <c r="C17" s="32" t="s">
        <v>40</v>
      </c>
      <c r="D17" s="12">
        <v>10</v>
      </c>
      <c r="E17" s="27"/>
      <c r="F17" s="106">
        <f t="shared" si="0"/>
        <v>0</v>
      </c>
      <c r="G17" s="38"/>
    </row>
    <row r="18" spans="2:7" ht="32.25" customHeight="1" thickBot="1">
      <c r="B18" s="71" t="s">
        <v>25</v>
      </c>
      <c r="C18" s="73"/>
      <c r="D18" s="73"/>
      <c r="E18" s="73"/>
      <c r="F18" s="110">
        <f>SUM(F8:F17)</f>
        <v>0</v>
      </c>
      <c r="G18" s="30">
        <f>F18*1.21</f>
        <v>0</v>
      </c>
    </row>
    <row r="19" spans="2:7" ht="15" customHeight="1">
      <c r="B19" s="98" t="s">
        <v>14</v>
      </c>
      <c r="C19" s="99"/>
      <c r="D19" s="99"/>
      <c r="E19" s="99"/>
      <c r="F19" s="99"/>
      <c r="G19" s="99"/>
    </row>
    <row r="20" spans="2:7" ht="15">
      <c r="B20" s="76" t="s">
        <v>61</v>
      </c>
      <c r="C20" s="76"/>
      <c r="D20" s="76"/>
      <c r="E20" s="76"/>
      <c r="F20" s="76"/>
      <c r="G20" s="76"/>
    </row>
    <row r="21" spans="2:7" ht="15" customHeight="1">
      <c r="B21" s="78" t="s">
        <v>31</v>
      </c>
      <c r="C21" s="80"/>
      <c r="D21" s="80"/>
      <c r="E21" s="80"/>
      <c r="F21" s="80"/>
      <c r="G21" s="80"/>
    </row>
    <row r="22" spans="2:7" ht="17.25" customHeight="1">
      <c r="B22" s="78" t="s">
        <v>15</v>
      </c>
      <c r="C22" s="78"/>
      <c r="D22" s="78"/>
      <c r="E22" s="78"/>
      <c r="F22" s="78"/>
      <c r="G22" s="78"/>
    </row>
    <row r="23" spans="2:6" ht="15">
      <c r="B23" s="100" t="s">
        <v>16</v>
      </c>
      <c r="C23" s="101"/>
      <c r="D23" s="13"/>
      <c r="E23" s="13"/>
      <c r="F23" s="13"/>
    </row>
    <row r="24" spans="2:6" ht="15">
      <c r="B24" s="93" t="s">
        <v>17</v>
      </c>
      <c r="C24" s="93"/>
      <c r="D24" s="14"/>
      <c r="E24" s="14"/>
      <c r="F24" s="14"/>
    </row>
    <row r="25" spans="2:7" ht="15">
      <c r="B25" s="69" t="s">
        <v>37</v>
      </c>
      <c r="C25" s="69"/>
      <c r="D25" s="69"/>
      <c r="E25" s="69"/>
      <c r="F25" s="69"/>
      <c r="G25" s="69"/>
    </row>
    <row r="26" spans="2:7" ht="15">
      <c r="B26" s="69"/>
      <c r="C26" s="69"/>
      <c r="D26" s="69"/>
      <c r="E26" s="69"/>
      <c r="F26" s="69"/>
      <c r="G26" s="69"/>
    </row>
    <row r="27" ht="24" customHeight="1"/>
    <row r="29" spans="2:7" ht="30" customHeight="1">
      <c r="B29" s="81" t="s">
        <v>49</v>
      </c>
      <c r="C29" s="81"/>
      <c r="D29" s="81"/>
      <c r="E29" s="81"/>
      <c r="F29" s="81"/>
      <c r="G29" s="81"/>
    </row>
    <row r="30" spans="2:7" ht="24" thickBot="1">
      <c r="B30" s="53"/>
      <c r="C30" s="53"/>
      <c r="D30" s="53"/>
      <c r="E30" s="53"/>
      <c r="F30" s="53"/>
      <c r="G30" s="53"/>
    </row>
    <row r="31" spans="2:7" ht="25.5" customHeight="1" thickBot="1">
      <c r="B31" s="82" t="s">
        <v>60</v>
      </c>
      <c r="C31" s="83"/>
      <c r="D31" s="83"/>
      <c r="E31" s="83"/>
      <c r="F31" s="83"/>
      <c r="G31" s="84"/>
    </row>
    <row r="32" spans="2:7" ht="47.25" customHeight="1" thickBot="1">
      <c r="B32" s="15" t="s">
        <v>9</v>
      </c>
      <c r="C32" s="16" t="s">
        <v>18</v>
      </c>
      <c r="D32" s="16" t="s">
        <v>24</v>
      </c>
      <c r="E32" s="8" t="s">
        <v>19</v>
      </c>
      <c r="F32" s="8" t="s">
        <v>20</v>
      </c>
      <c r="G32" s="8" t="s">
        <v>21</v>
      </c>
    </row>
    <row r="33" spans="2:7" ht="46.5" customHeight="1">
      <c r="B33" s="90" t="s">
        <v>59</v>
      </c>
      <c r="C33" s="31" t="s">
        <v>34</v>
      </c>
      <c r="D33" s="17">
        <v>279.46</v>
      </c>
      <c r="E33" s="28"/>
      <c r="F33" s="106">
        <f>(D33*E33)</f>
        <v>0</v>
      </c>
      <c r="G33" s="33"/>
    </row>
    <row r="34" spans="2:7" ht="46.5" customHeight="1">
      <c r="B34" s="91"/>
      <c r="C34" s="18" t="s">
        <v>41</v>
      </c>
      <c r="D34" s="12">
        <v>78.55</v>
      </c>
      <c r="E34" s="28"/>
      <c r="F34" s="106">
        <f>(D34*E34)</f>
        <v>0</v>
      </c>
      <c r="G34" s="33"/>
    </row>
    <row r="35" spans="2:7" ht="46.5" customHeight="1">
      <c r="B35" s="91"/>
      <c r="C35" s="19" t="s">
        <v>22</v>
      </c>
      <c r="D35" s="20">
        <v>290.21</v>
      </c>
      <c r="E35" s="29"/>
      <c r="F35" s="106">
        <f>(D35*E35)</f>
        <v>0</v>
      </c>
      <c r="G35" s="33"/>
    </row>
    <row r="36" spans="2:7" ht="46.5" customHeight="1" thickBot="1">
      <c r="B36" s="91"/>
      <c r="C36" s="21" t="s">
        <v>32</v>
      </c>
      <c r="D36" s="87"/>
      <c r="E36" s="88"/>
      <c r="F36" s="107"/>
      <c r="G36" s="33"/>
    </row>
    <row r="37" spans="2:7" ht="46.5" customHeight="1" thickBot="1">
      <c r="B37" s="91"/>
      <c r="C37" s="22" t="s">
        <v>33</v>
      </c>
      <c r="D37" s="89"/>
      <c r="E37" s="89"/>
      <c r="F37" s="108"/>
      <c r="G37" s="34"/>
    </row>
    <row r="38" spans="2:7" ht="60.75" thickBot="1">
      <c r="B38" s="92"/>
      <c r="C38" s="22" t="s">
        <v>26</v>
      </c>
      <c r="D38" s="85"/>
      <c r="E38" s="86"/>
      <c r="F38" s="109"/>
      <c r="G38" s="33"/>
    </row>
    <row r="39" spans="2:7" ht="33.75" customHeight="1" thickBot="1">
      <c r="B39" s="71" t="s">
        <v>27</v>
      </c>
      <c r="C39" s="72"/>
      <c r="D39" s="72"/>
      <c r="E39" s="73"/>
      <c r="F39" s="110">
        <f>SUM(F33:F38)</f>
        <v>0</v>
      </c>
      <c r="G39" s="30">
        <f>(F39*1.21)</f>
        <v>0</v>
      </c>
    </row>
    <row r="40" spans="2:7" ht="30.75" customHeight="1">
      <c r="B40" s="74" t="s">
        <v>14</v>
      </c>
      <c r="C40" s="75"/>
      <c r="D40" s="75"/>
      <c r="E40" s="75"/>
      <c r="F40" s="75"/>
      <c r="G40" s="75"/>
    </row>
    <row r="41" spans="2:7" ht="17.25" customHeight="1">
      <c r="B41" s="76" t="s">
        <v>61</v>
      </c>
      <c r="C41" s="77"/>
      <c r="D41" s="77"/>
      <c r="E41" s="77"/>
      <c r="F41" s="77"/>
      <c r="G41" s="77"/>
    </row>
    <row r="42" spans="2:7" ht="15">
      <c r="B42" s="78" t="s">
        <v>31</v>
      </c>
      <c r="C42" s="80"/>
      <c r="D42" s="80"/>
      <c r="E42" s="80"/>
      <c r="F42" s="80"/>
      <c r="G42" s="80"/>
    </row>
    <row r="43" spans="2:7" ht="15">
      <c r="B43" s="78" t="s">
        <v>15</v>
      </c>
      <c r="C43" s="78"/>
      <c r="D43" s="78"/>
      <c r="E43" s="78"/>
      <c r="F43" s="78"/>
      <c r="G43" s="78"/>
    </row>
    <row r="44" spans="2:7" ht="15">
      <c r="B44" s="79" t="s">
        <v>16</v>
      </c>
      <c r="C44" s="78"/>
      <c r="D44" s="23"/>
      <c r="E44" s="23"/>
      <c r="F44" s="23"/>
      <c r="G44" s="23"/>
    </row>
    <row r="45" spans="2:7" ht="15" customHeight="1">
      <c r="B45" s="69" t="s">
        <v>17</v>
      </c>
      <c r="C45" s="69"/>
      <c r="D45" s="23"/>
      <c r="E45" s="23"/>
      <c r="F45" s="23"/>
      <c r="G45" s="23"/>
    </row>
    <row r="46" spans="2:7" ht="15">
      <c r="B46" s="70" t="s">
        <v>23</v>
      </c>
      <c r="C46" s="70"/>
      <c r="D46" s="70"/>
      <c r="E46" s="70"/>
      <c r="F46" s="70"/>
      <c r="G46" s="70"/>
    </row>
    <row r="47" spans="2:7" ht="15">
      <c r="B47" s="69" t="s">
        <v>38</v>
      </c>
      <c r="C47" s="69"/>
      <c r="D47" s="69"/>
      <c r="E47" s="69"/>
      <c r="F47" s="69"/>
      <c r="G47" s="69"/>
    </row>
    <row r="48" spans="2:7" ht="15">
      <c r="B48" s="69"/>
      <c r="C48" s="69"/>
      <c r="D48" s="69"/>
      <c r="E48" s="69"/>
      <c r="F48" s="69"/>
      <c r="G48" s="69"/>
    </row>
    <row r="52" ht="15">
      <c r="F52" s="24"/>
    </row>
  </sheetData>
  <sheetProtection algorithmName="SHA-512" hashValue="+Q7G40sjN2FSDgbmCed4k1oGSePyCQbX0GDwOoYkuXTrDQBkumLhDR7FtP8IKaHC3T3j41PwyfG2GfASlFme1w==" saltValue="wwB7PaYOOqT4URvdwI6mgA==" spinCount="100000" sheet="1" objects="1" scenarios="1" selectLockedCells="1"/>
  <mergeCells count="27">
    <mergeCell ref="B24:C24"/>
    <mergeCell ref="A1:G1"/>
    <mergeCell ref="B6:G6"/>
    <mergeCell ref="B18:E18"/>
    <mergeCell ref="B19:G19"/>
    <mergeCell ref="B20:G20"/>
    <mergeCell ref="B22:G22"/>
    <mergeCell ref="B23:C23"/>
    <mergeCell ref="B21:G21"/>
    <mergeCell ref="B4:G4"/>
    <mergeCell ref="B8:B17"/>
    <mergeCell ref="B25:G26"/>
    <mergeCell ref="B29:G29"/>
    <mergeCell ref="B31:G31"/>
    <mergeCell ref="D38:E38"/>
    <mergeCell ref="D36:E36"/>
    <mergeCell ref="D37:E37"/>
    <mergeCell ref="B33:B38"/>
    <mergeCell ref="B45:C45"/>
    <mergeCell ref="B46:G46"/>
    <mergeCell ref="B47:G48"/>
    <mergeCell ref="B39:E39"/>
    <mergeCell ref="B40:G40"/>
    <mergeCell ref="B41:G41"/>
    <mergeCell ref="B43:G43"/>
    <mergeCell ref="B44:C44"/>
    <mergeCell ref="B42:G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workbookViewId="0" topLeftCell="A10">
      <selection activeCell="A1" sqref="A1:XFD1048576"/>
    </sheetView>
  </sheetViews>
  <sheetFormatPr defaultColWidth="9.140625" defaultRowHeight="15"/>
  <cols>
    <col min="1" max="1" width="35.421875" style="40" customWidth="1"/>
    <col min="2" max="2" width="23.140625" style="40" customWidth="1"/>
    <col min="3" max="16384" width="9.140625" style="40" customWidth="1"/>
  </cols>
  <sheetData>
    <row r="1" ht="18.75">
      <c r="A1" s="39" t="s">
        <v>53</v>
      </c>
    </row>
    <row r="2" ht="15.75">
      <c r="A2" s="41"/>
    </row>
    <row r="3" spans="1:2" ht="18">
      <c r="A3" s="104" t="s">
        <v>54</v>
      </c>
      <c r="B3" s="105"/>
    </row>
    <row r="4" ht="15.75" thickBot="1"/>
    <row r="5" spans="1:2" ht="15">
      <c r="A5" s="54" t="s">
        <v>0</v>
      </c>
      <c r="B5" s="43"/>
    </row>
    <row r="6" spans="1:2" ht="15">
      <c r="A6" s="55"/>
      <c r="B6" s="45" t="s">
        <v>1</v>
      </c>
    </row>
    <row r="7" spans="1:2" ht="15">
      <c r="A7" s="55"/>
      <c r="B7" s="45" t="s">
        <v>2</v>
      </c>
    </row>
    <row r="8" spans="1:2" ht="15.75" thickBot="1">
      <c r="A8" s="56"/>
      <c r="B8" s="45"/>
    </row>
    <row r="9" spans="1:2" ht="15">
      <c r="A9" s="47" t="s">
        <v>5</v>
      </c>
      <c r="B9" s="59">
        <f>'Nabídková cena_měs.paušal_roční'!F18</f>
        <v>0</v>
      </c>
    </row>
    <row r="10" spans="1:2" ht="171.75" thickBot="1">
      <c r="A10" s="48" t="s">
        <v>63</v>
      </c>
      <c r="B10" s="60"/>
    </row>
    <row r="11" spans="1:2" ht="15">
      <c r="A11" s="47" t="s">
        <v>6</v>
      </c>
      <c r="B11" s="63">
        <f>'Nabídková cena_měs.paušal_roční'!F18*12</f>
        <v>0</v>
      </c>
    </row>
    <row r="12" spans="1:2" ht="100.5" thickBot="1">
      <c r="A12" s="48" t="s">
        <v>35</v>
      </c>
      <c r="B12" s="64"/>
    </row>
    <row r="13" spans="1:2" ht="15">
      <c r="A13" s="47" t="s">
        <v>7</v>
      </c>
      <c r="B13" s="59">
        <f>'Nabídková cena_měs.paušal_roční'!F39</f>
        <v>0</v>
      </c>
    </row>
    <row r="14" spans="1:2" ht="171.75" thickBot="1">
      <c r="A14" s="48" t="s">
        <v>62</v>
      </c>
      <c r="B14" s="60"/>
    </row>
    <row r="15" spans="1:2" ht="15" customHeight="1">
      <c r="A15" s="49" t="s">
        <v>8</v>
      </c>
      <c r="B15" s="67">
        <f>(B11+B13)*4</f>
        <v>0</v>
      </c>
    </row>
    <row r="16" spans="1:2" ht="132" thickBot="1">
      <c r="A16" s="50" t="s">
        <v>36</v>
      </c>
      <c r="B16" s="68"/>
    </row>
    <row r="17" spans="1:2" ht="15">
      <c r="A17" s="51"/>
      <c r="B17" s="51"/>
    </row>
    <row r="18" spans="1:2" ht="15">
      <c r="A18" s="52" t="s">
        <v>29</v>
      </c>
      <c r="B18" s="52"/>
    </row>
    <row r="19" spans="1:2" ht="15">
      <c r="A19" s="51"/>
      <c r="B19" s="51"/>
    </row>
    <row r="20" spans="1:2" ht="15">
      <c r="A20" s="51"/>
      <c r="B20" s="51"/>
    </row>
    <row r="21" spans="1:2" ht="15">
      <c r="A21" s="51"/>
      <c r="B21" s="51"/>
    </row>
    <row r="22" spans="1:2" ht="15">
      <c r="A22" s="51"/>
      <c r="B22" s="51"/>
    </row>
  </sheetData>
  <sheetProtection algorithmName="SHA-512" hashValue="GLvNkDcrySAM1AR56udcyJBg/vDuyCQ6RJMcwGamj8uiCKnUULKDQA/yZl6QbOaMxrvXKTO4QlOhxI9zxvxxLA==" saltValue="NQZ1p+eI3F0a0sAQSsE3Kg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2018-03-01T13:49:02Z</cp:lastPrinted>
  <dcterms:created xsi:type="dcterms:W3CDTF">2016-10-17T09:53:07Z</dcterms:created>
  <dcterms:modified xsi:type="dcterms:W3CDTF">2018-03-26T09:36:47Z</dcterms:modified>
  <cp:category/>
  <cp:version/>
  <cp:contentType/>
  <cp:contentStatus/>
</cp:coreProperties>
</file>