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0710" yWindow="65521" windowWidth="18090" windowHeight="9495" activeTab="0"/>
  </bookViews>
  <sheets>
    <sheet name="Příloha A" sheetId="4" r:id="rId1"/>
    <sheet name="List2" sheetId="2" r:id="rId2"/>
    <sheet name="List3" sheetId="3" r:id="rId3"/>
  </sheets>
  <definedNames>
    <definedName name="_xlnm.Print_Area" localSheetId="0">'Příloha A'!$A$4:$E$51</definedName>
  </definedNames>
  <calcPr calcId="145621"/>
</workbook>
</file>

<file path=xl/sharedStrings.xml><?xml version="1.0" encoding="utf-8"?>
<sst xmlns="http://schemas.openxmlformats.org/spreadsheetml/2006/main" count="87" uniqueCount="55">
  <si>
    <t>Počet jednotek</t>
  </si>
  <si>
    <t>Jednotková cena (Kč)</t>
  </si>
  <si>
    <t>Cena celkem (Kč)</t>
  </si>
  <si>
    <t>Přípravné práce</t>
  </si>
  <si>
    <t>soubor</t>
  </si>
  <si>
    <t>hod</t>
  </si>
  <si>
    <t>Administrativní činnost - vyřízení všech potřebných povolení</t>
  </si>
  <si>
    <t>Vytyčení inženýrských sítí</t>
  </si>
  <si>
    <t>Doprava</t>
  </si>
  <si>
    <t>Technické práce</t>
  </si>
  <si>
    <t>bm</t>
  </si>
  <si>
    <t>Ocelová chránička monitorovacích vrtů</t>
  </si>
  <si>
    <t>ks</t>
  </si>
  <si>
    <t>Doprava vrtné soupravy</t>
  </si>
  <si>
    <t>Odstranění odpadů - vrtných jader</t>
  </si>
  <si>
    <t>t</t>
  </si>
  <si>
    <t>Vzorkovací a analytické práce</t>
  </si>
  <si>
    <t>Odběr vzorku zemin</t>
  </si>
  <si>
    <t>Odběr vzorku stavebních konstrukcí</t>
  </si>
  <si>
    <r>
      <t>C</t>
    </r>
    <r>
      <rPr>
        <vertAlign val="subscript"/>
        <sz val="10"/>
        <color indexed="8"/>
        <rFont val="Times New Roman"/>
        <family val="1"/>
      </rPr>
      <t>10</t>
    </r>
    <r>
      <rPr>
        <sz val="10"/>
        <color indexed="8"/>
        <rFont val="Times New Roman"/>
        <family val="1"/>
      </rPr>
      <t>-C</t>
    </r>
    <r>
      <rPr>
        <vertAlign val="subscript"/>
        <sz val="10"/>
        <color indexed="8"/>
        <rFont val="Times New Roman"/>
        <family val="1"/>
      </rPr>
      <t>40</t>
    </r>
  </si>
  <si>
    <t>ZCHR</t>
  </si>
  <si>
    <t>Sled a řízení prací</t>
  </si>
  <si>
    <t>Sled, řízení, koordinace průzkumné části</t>
  </si>
  <si>
    <t>Vyhodnocení dat z průzkumu</t>
  </si>
  <si>
    <t>Zpracování závěrečné zprávy z průzkumu</t>
  </si>
  <si>
    <t>Grafické a reprodukční práce</t>
  </si>
  <si>
    <t>Cena celkem bez DPH</t>
  </si>
  <si>
    <t>DPH 21%</t>
  </si>
  <si>
    <t>Cena celkem s DPH</t>
  </si>
  <si>
    <t>Pyrotechnický průzkum</t>
  </si>
  <si>
    <t>Geodetické zaměření hg. vrtů a sond</t>
  </si>
  <si>
    <t>Likvidace vystrojených vrtů</t>
  </si>
  <si>
    <t>Vrtané zeminové sondy do hloubky 3 m p.t.</t>
  </si>
  <si>
    <t>Odběr vzorku z jímek (voda, kal, sediment)</t>
  </si>
  <si>
    <t>Vrtání předvrtů do betonových podlah</t>
  </si>
  <si>
    <t>Terénní měření koncentrací  v půdním vzduchu</t>
  </si>
  <si>
    <t>Odběr vzorku podzemních vod (dynamický stav, včetné měření parametrů)</t>
  </si>
  <si>
    <t xml:space="preserve">Záměry hladiny podzemní vody </t>
  </si>
  <si>
    <t>Přeprava vzorků do laboratoře</t>
  </si>
  <si>
    <t xml:space="preserve">Stanovení I. tř. vyluhovatelnosti </t>
  </si>
  <si>
    <t>ClU</t>
  </si>
  <si>
    <t>Stanovení dle Vyhl. 294/2005 tab.4.1.</t>
  </si>
  <si>
    <t>Saturovaná zóna (voda)</t>
  </si>
  <si>
    <t>Nesaturovaná zóna (zeminy, stavební konstrukce, kaly)</t>
  </si>
  <si>
    <t>Stanovení dle Vyhl. 294/2005 tab.10.1 a 10.2. (včetně ekotoxicity)</t>
  </si>
  <si>
    <t xml:space="preserve">Průzkumné hydrogeologické vrty </t>
  </si>
  <si>
    <t xml:space="preserve">Geologická dokumentace vrtných prací     </t>
  </si>
  <si>
    <t xml:space="preserve">hod </t>
  </si>
  <si>
    <t>Zhodnocení rizik</t>
  </si>
  <si>
    <t>Rekognoskace lokality - ověření přítomnosti podzemních objektů</t>
  </si>
  <si>
    <t>Příloha  A</t>
  </si>
  <si>
    <t>Neoceněný rozpočet prací</t>
  </si>
  <si>
    <t xml:space="preserve"> Doprůzkum bývalého areálu AERO Vodochody a.s.  Kralupy nad Vltavou </t>
  </si>
  <si>
    <t>komplet</t>
  </si>
  <si>
    <t xml:space="preserve">Zpracování realizačního projektu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</si>
</sst>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0"/>
      <name val="Times New Roman"/>
      <family val="1"/>
    </font>
    <font>
      <b/>
      <i/>
      <sz val="10"/>
      <color theme="1"/>
      <name val="Times New Roman"/>
      <family val="1"/>
    </font>
    <font>
      <vertAlign val="subscript"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theme="1"/>
      <name val="Times New Roman"/>
      <family val="1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3" tint="0.7999799847602844"/>
        <bgColor indexed="64"/>
      </patternFill>
    </fill>
  </fills>
  <borders count="26">
    <border>
      <left/>
      <right/>
      <top/>
      <bottom/>
      <diagonal/>
    </border>
    <border>
      <left style="medium"/>
      <right/>
      <top/>
      <bottom/>
    </border>
    <border>
      <left/>
      <right style="medium"/>
      <top/>
      <bottom/>
    </border>
    <border>
      <left style="thin"/>
      <right style="medium"/>
      <top style="thin"/>
      <bottom style="thin"/>
    </border>
    <border>
      <left/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9">
    <xf numFmtId="0" fontId="0" fillId="0" borderId="0" xfId="0"/>
    <xf numFmtId="0" fontId="3" fillId="0" borderId="0" xfId="0" applyFont="1"/>
    <xf numFmtId="0" fontId="4" fillId="0" borderId="0" xfId="0" applyFont="1"/>
    <xf numFmtId="0" fontId="2" fillId="0" borderId="0" xfId="0" applyFont="1"/>
    <xf numFmtId="3" fontId="2" fillId="0" borderId="0" xfId="0" applyNumberFormat="1" applyFont="1"/>
    <xf numFmtId="0" fontId="5" fillId="2" borderId="1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center" vertical="center" wrapText="1"/>
    </xf>
    <xf numFmtId="3" fontId="4" fillId="2" borderId="0" xfId="0" applyNumberFormat="1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vertical="center" wrapText="1"/>
    </xf>
    <xf numFmtId="3" fontId="6" fillId="0" borderId="3" xfId="0" applyNumberFormat="1" applyFont="1" applyFill="1" applyBorder="1" applyAlignment="1">
      <alignment horizontal="center" vertical="center"/>
    </xf>
    <xf numFmtId="3" fontId="5" fillId="2" borderId="4" xfId="0" applyNumberFormat="1" applyFont="1" applyFill="1" applyBorder="1" applyAlignment="1">
      <alignment horizontal="center" vertical="center"/>
    </xf>
    <xf numFmtId="3" fontId="6" fillId="0" borderId="3" xfId="0" applyNumberFormat="1" applyFont="1" applyBorder="1" applyAlignment="1">
      <alignment horizontal="center" vertical="center"/>
    </xf>
    <xf numFmtId="3" fontId="4" fillId="2" borderId="5" xfId="0" applyNumberFormat="1" applyFont="1" applyFill="1" applyBorder="1" applyAlignment="1">
      <alignment horizontal="center" vertical="center"/>
    </xf>
    <xf numFmtId="3" fontId="4" fillId="0" borderId="3" xfId="0" applyNumberFormat="1" applyFont="1" applyBorder="1" applyAlignment="1">
      <alignment horizontal="center" vertical="center"/>
    </xf>
    <xf numFmtId="3" fontId="7" fillId="2" borderId="3" xfId="0" applyNumberFormat="1" applyFont="1" applyFill="1" applyBorder="1" applyAlignment="1">
      <alignment horizontal="center" vertical="center"/>
    </xf>
    <xf numFmtId="3" fontId="4" fillId="2" borderId="6" xfId="0" applyNumberFormat="1" applyFont="1" applyFill="1" applyBorder="1" applyAlignment="1">
      <alignment horizontal="center" vertical="center"/>
    </xf>
    <xf numFmtId="3" fontId="0" fillId="0" borderId="0" xfId="0" applyNumberFormat="1"/>
    <xf numFmtId="0" fontId="13" fillId="0" borderId="0" xfId="0" applyFont="1"/>
    <xf numFmtId="0" fontId="14" fillId="0" borderId="0" xfId="0" applyFont="1"/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3" fontId="4" fillId="2" borderId="8" xfId="0" applyNumberFormat="1" applyFont="1" applyFill="1" applyBorder="1" applyAlignment="1">
      <alignment horizontal="center" vertical="center" wrapText="1"/>
    </xf>
    <xf numFmtId="3" fontId="4" fillId="2" borderId="9" xfId="0" applyNumberFormat="1" applyFont="1" applyFill="1" applyBorder="1" applyAlignment="1">
      <alignment horizontal="center" vertical="center" wrapText="1"/>
    </xf>
    <xf numFmtId="0" fontId="6" fillId="0" borderId="10" xfId="0" applyFont="1" applyBorder="1" applyProtection="1">
      <protection/>
    </xf>
    <xf numFmtId="0" fontId="6" fillId="0" borderId="11" xfId="0" applyFont="1" applyFill="1" applyBorder="1" applyAlignment="1" applyProtection="1">
      <alignment horizontal="center" vertical="center"/>
      <protection/>
    </xf>
    <xf numFmtId="3" fontId="6" fillId="0" borderId="11" xfId="0" applyNumberFormat="1" applyFont="1" applyFill="1" applyBorder="1" applyAlignment="1" applyProtection="1">
      <alignment horizontal="center" vertical="center"/>
      <protection/>
    </xf>
    <xf numFmtId="0" fontId="6" fillId="0" borderId="12" xfId="0" applyFont="1" applyBorder="1" applyProtection="1">
      <protection/>
    </xf>
    <xf numFmtId="0" fontId="6" fillId="0" borderId="13" xfId="0" applyFont="1" applyFill="1" applyBorder="1" applyAlignment="1" applyProtection="1">
      <alignment horizontal="center" vertical="center"/>
      <protection/>
    </xf>
    <xf numFmtId="3" fontId="6" fillId="0" borderId="13" xfId="0" applyNumberFormat="1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horizontal="left" vertical="center" wrapText="1"/>
      <protection/>
    </xf>
    <xf numFmtId="0" fontId="6" fillId="0" borderId="11" xfId="0" applyFont="1" applyFill="1" applyBorder="1" applyAlignment="1" applyProtection="1">
      <alignment horizontal="center" vertical="center" wrapText="1"/>
      <protection/>
    </xf>
    <xf numFmtId="3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14" xfId="0" applyFont="1" applyBorder="1" applyProtection="1">
      <protection/>
    </xf>
    <xf numFmtId="0" fontId="6" fillId="0" borderId="15" xfId="0" applyFont="1" applyFill="1" applyBorder="1" applyAlignment="1" applyProtection="1">
      <alignment horizontal="center" vertical="center"/>
      <protection/>
    </xf>
    <xf numFmtId="3" fontId="6" fillId="0" borderId="15" xfId="0" applyNumberFormat="1" applyFont="1" applyFill="1" applyBorder="1" applyAlignment="1" applyProtection="1">
      <alignment horizontal="center" vertical="center"/>
      <protection/>
    </xf>
    <xf numFmtId="0" fontId="6" fillId="0" borderId="16" xfId="0" applyFont="1" applyFill="1" applyBorder="1" applyAlignment="1" applyProtection="1">
      <alignment horizontal="left" vertical="center" wrapText="1"/>
      <protection/>
    </xf>
    <xf numFmtId="0" fontId="6" fillId="0" borderId="17" xfId="0" applyFont="1" applyFill="1" applyBorder="1" applyAlignment="1" applyProtection="1">
      <alignment horizontal="center" vertical="center" wrapText="1"/>
      <protection/>
    </xf>
    <xf numFmtId="3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5" fillId="2" borderId="18" xfId="0" applyFont="1" applyFill="1" applyBorder="1" applyProtection="1">
      <protection/>
    </xf>
    <xf numFmtId="0" fontId="7" fillId="2" borderId="19" xfId="0" applyFont="1" applyFill="1" applyBorder="1" applyAlignment="1" applyProtection="1">
      <alignment horizontal="center" vertical="center"/>
      <protection/>
    </xf>
    <xf numFmtId="3" fontId="7" fillId="2" borderId="19" xfId="0" applyNumberFormat="1" applyFont="1" applyFill="1" applyBorder="1" applyAlignment="1" applyProtection="1">
      <alignment horizontal="center" vertical="center"/>
      <protection/>
    </xf>
    <xf numFmtId="0" fontId="8" fillId="0" borderId="10" xfId="0" applyFont="1" applyFill="1" applyBorder="1" applyProtection="1">
      <protection/>
    </xf>
    <xf numFmtId="0" fontId="8" fillId="0" borderId="11" xfId="0" applyFont="1" applyFill="1" applyBorder="1" applyAlignment="1" applyProtection="1">
      <alignment horizontal="center"/>
      <protection/>
    </xf>
    <xf numFmtId="3" fontId="6" fillId="0" borderId="11" xfId="0" applyNumberFormat="1" applyFont="1" applyBorder="1" applyAlignment="1" applyProtection="1">
      <alignment horizontal="center" vertical="center"/>
      <protection/>
    </xf>
    <xf numFmtId="0" fontId="6" fillId="0" borderId="11" xfId="0" applyFont="1" applyFill="1" applyBorder="1" applyAlignment="1" applyProtection="1">
      <alignment horizontal="center"/>
      <protection/>
    </xf>
    <xf numFmtId="0" fontId="6" fillId="0" borderId="10" xfId="0" applyFont="1" applyFill="1" applyBorder="1" applyProtection="1">
      <protection/>
    </xf>
    <xf numFmtId="0" fontId="6" fillId="0" borderId="20" xfId="0" applyFont="1" applyFill="1" applyBorder="1" applyProtection="1">
      <protection/>
    </xf>
    <xf numFmtId="0" fontId="6" fillId="0" borderId="21" xfId="0" applyFont="1" applyFill="1" applyBorder="1" applyAlignment="1" applyProtection="1">
      <alignment horizontal="center"/>
      <protection/>
    </xf>
    <xf numFmtId="3" fontId="6" fillId="0" borderId="21" xfId="0" applyNumberFormat="1" applyFont="1" applyFill="1" applyBorder="1" applyAlignment="1" applyProtection="1">
      <alignment horizontal="center" vertical="center"/>
      <protection/>
    </xf>
    <xf numFmtId="0" fontId="6" fillId="0" borderId="11" xfId="0" applyFont="1" applyBorder="1" applyAlignment="1" applyProtection="1">
      <alignment horizontal="center" vertical="center"/>
      <protection/>
    </xf>
    <xf numFmtId="0" fontId="9" fillId="0" borderId="22" xfId="0" applyFont="1" applyBorder="1" applyProtection="1">
      <protection/>
    </xf>
    <xf numFmtId="0" fontId="7" fillId="0" borderId="23" xfId="0" applyFont="1" applyBorder="1" applyAlignment="1" applyProtection="1">
      <alignment horizontal="center" vertical="center"/>
      <protection/>
    </xf>
    <xf numFmtId="3" fontId="7" fillId="0" borderId="23" xfId="0" applyNumberFormat="1" applyFont="1" applyBorder="1" applyAlignment="1" applyProtection="1">
      <alignment horizontal="center" vertical="center"/>
      <protection/>
    </xf>
    <xf numFmtId="0" fontId="11" fillId="0" borderId="10" xfId="0" applyFont="1" applyBorder="1" applyProtection="1">
      <protection/>
    </xf>
    <xf numFmtId="0" fontId="12" fillId="0" borderId="23" xfId="0" applyFont="1" applyBorder="1" applyAlignment="1" applyProtection="1">
      <alignment horizontal="center" vertical="center"/>
      <protection/>
    </xf>
    <xf numFmtId="3" fontId="12" fillId="0" borderId="23" xfId="0" applyNumberFormat="1" applyFont="1" applyBorder="1" applyAlignment="1" applyProtection="1">
      <alignment horizontal="center" vertical="center"/>
      <protection/>
    </xf>
    <xf numFmtId="3" fontId="6" fillId="0" borderId="13" xfId="0" applyNumberFormat="1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4" fillId="2" borderId="24" xfId="0" applyFont="1" applyFill="1" applyBorder="1" applyProtection="1">
      <protection/>
    </xf>
    <xf numFmtId="0" fontId="0" fillId="2" borderId="25" xfId="0" applyFill="1" applyBorder="1" applyProtection="1">
      <protection/>
    </xf>
    <xf numFmtId="3" fontId="0" fillId="2" borderId="25" xfId="0" applyNumberFormat="1" applyFill="1" applyBorder="1" applyProtection="1">
      <protection/>
    </xf>
    <xf numFmtId="0" fontId="2" fillId="0" borderId="10" xfId="0" applyFont="1" applyBorder="1" applyProtection="1">
      <protection/>
    </xf>
    <xf numFmtId="0" fontId="0" fillId="0" borderId="11" xfId="0" applyBorder="1" applyProtection="1">
      <protection/>
    </xf>
    <xf numFmtId="3" fontId="0" fillId="0" borderId="11" xfId="0" applyNumberFormat="1" applyBorder="1" applyProtection="1">
      <protection/>
    </xf>
    <xf numFmtId="0" fontId="7" fillId="2" borderId="10" xfId="0" applyFont="1" applyFill="1" applyBorder="1" applyProtection="1">
      <protection/>
    </xf>
    <xf numFmtId="0" fontId="0" fillId="2" borderId="11" xfId="0" applyFont="1" applyFill="1" applyBorder="1" applyProtection="1">
      <protection/>
    </xf>
    <xf numFmtId="3" fontId="0" fillId="2" borderId="11" xfId="0" applyNumberFormat="1" applyFont="1" applyFill="1" applyBorder="1" applyProtection="1">
      <protection/>
    </xf>
    <xf numFmtId="0" fontId="4" fillId="2" borderId="16" xfId="0" applyFont="1" applyFill="1" applyBorder="1" applyProtection="1">
      <protection/>
    </xf>
    <xf numFmtId="0" fontId="0" fillId="2" borderId="17" xfId="0" applyFill="1" applyBorder="1" applyProtection="1">
      <protection/>
    </xf>
    <xf numFmtId="3" fontId="0" fillId="2" borderId="17" xfId="0" applyNumberFormat="1" applyFill="1" applyBorder="1" applyProtection="1">
      <protection/>
    </xf>
    <xf numFmtId="3" fontId="6" fillId="0" borderId="11" xfId="0" applyNumberFormat="1" applyFont="1" applyFill="1" applyBorder="1" applyAlignment="1" applyProtection="1">
      <alignment horizontal="center" vertical="center"/>
      <protection locked="0"/>
    </xf>
    <xf numFmtId="3" fontId="6" fillId="0" borderId="13" xfId="0" applyNumberFormat="1" applyFont="1" applyFill="1" applyBorder="1" applyAlignment="1" applyProtection="1">
      <alignment horizontal="center" vertical="center"/>
      <protection locked="0"/>
    </xf>
    <xf numFmtId="3" fontId="6" fillId="0" borderId="11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15" xfId="0" applyNumberFormat="1" applyFont="1" applyFill="1" applyBorder="1" applyAlignment="1" applyProtection="1">
      <alignment horizontal="center" vertical="center"/>
      <protection locked="0"/>
    </xf>
    <xf numFmtId="3" fontId="6" fillId="0" borderId="17" xfId="0" applyNumberFormat="1" applyFont="1" applyFill="1" applyBorder="1" applyAlignment="1" applyProtection="1">
      <alignment horizontal="center" vertical="center" wrapText="1"/>
      <protection locked="0"/>
    </xf>
    <xf numFmtId="3" fontId="7" fillId="2" borderId="19" xfId="0" applyNumberFormat="1" applyFont="1" applyFill="1" applyBorder="1" applyAlignment="1" applyProtection="1">
      <alignment horizontal="center" vertical="center"/>
      <protection locked="0"/>
    </xf>
    <xf numFmtId="3" fontId="6" fillId="0" borderId="11" xfId="0" applyNumberFormat="1" applyFont="1" applyFill="1" applyBorder="1" applyAlignment="1" applyProtection="1">
      <alignment horizontal="center"/>
      <protection locked="0"/>
    </xf>
    <xf numFmtId="3" fontId="6" fillId="0" borderId="21" xfId="0" applyNumberFormat="1" applyFont="1" applyFill="1" applyBorder="1" applyAlignment="1" applyProtection="1">
      <alignment horizontal="center"/>
      <protection locked="0"/>
    </xf>
    <xf numFmtId="3" fontId="6" fillId="0" borderId="11" xfId="0" applyNumberFormat="1" applyFont="1" applyBorder="1" applyAlignment="1" applyProtection="1">
      <alignment horizontal="center" vertical="center"/>
      <protection locked="0"/>
    </xf>
    <xf numFmtId="3" fontId="7" fillId="0" borderId="23" xfId="0" applyNumberFormat="1" applyFont="1" applyBorder="1" applyAlignment="1" applyProtection="1">
      <alignment horizontal="center" vertical="center"/>
      <protection locked="0"/>
    </xf>
    <xf numFmtId="3" fontId="12" fillId="0" borderId="23" xfId="0" applyNumberFormat="1" applyFont="1" applyBorder="1" applyAlignment="1" applyProtection="1">
      <alignment horizontal="center" vertical="center"/>
      <protection locked="0"/>
    </xf>
    <xf numFmtId="3" fontId="6" fillId="0" borderId="13" xfId="0" applyNumberFormat="1" applyFont="1" applyBorder="1" applyAlignment="1" applyProtection="1">
      <alignment horizontal="center" vertical="center"/>
      <protection locked="0"/>
    </xf>
    <xf numFmtId="3" fontId="0" fillId="2" borderId="25" xfId="0" applyNumberFormat="1" applyFill="1" applyBorder="1" applyProtection="1">
      <protection locked="0"/>
    </xf>
    <xf numFmtId="3" fontId="0" fillId="0" borderId="11" xfId="0" applyNumberFormat="1" applyBorder="1" applyProtection="1">
      <protection locked="0"/>
    </xf>
    <xf numFmtId="3" fontId="0" fillId="2" borderId="11" xfId="0" applyNumberFormat="1" applyFont="1" applyFill="1" applyBorder="1" applyProtection="1">
      <protection locked="0"/>
    </xf>
    <xf numFmtId="3" fontId="0" fillId="2" borderId="17" xfId="0" applyNumberFormat="1" applyFill="1" applyBorder="1" applyProtection="1">
      <protection locked="0"/>
    </xf>
    <xf numFmtId="0" fontId="6" fillId="0" borderId="10" xfId="0" applyFont="1" applyBorder="1"/>
    <xf numFmtId="0" fontId="6" fillId="0" borderId="11" xfId="0" applyFont="1" applyFill="1" applyBorder="1" applyAlignment="1">
      <alignment horizontal="center" vertical="center"/>
    </xf>
    <xf numFmtId="3" fontId="6" fillId="0" borderId="11" xfId="0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1"/>
  <sheetViews>
    <sheetView tabSelected="1" workbookViewId="0" topLeftCell="A1">
      <selection activeCell="E10" sqref="E10"/>
    </sheetView>
  </sheetViews>
  <sheetFormatPr defaultColWidth="9.140625" defaultRowHeight="15"/>
  <cols>
    <col min="1" max="1" width="59.140625" style="0" customWidth="1"/>
    <col min="2" max="3" width="10.00390625" style="0" customWidth="1"/>
    <col min="4" max="4" width="12.57421875" style="0" customWidth="1"/>
    <col min="5" max="5" width="13.421875" style="16" customWidth="1"/>
  </cols>
  <sheetData>
    <row r="1" spans="1:5" ht="20.25">
      <c r="A1" s="18" t="s">
        <v>52</v>
      </c>
      <c r="B1" s="2"/>
      <c r="C1" s="3"/>
      <c r="D1" s="3"/>
      <c r="E1" s="4"/>
    </row>
    <row r="2" spans="1:5" ht="20.25">
      <c r="A2" s="18"/>
      <c r="B2" s="2"/>
      <c r="C2" s="3"/>
      <c r="D2" s="3"/>
      <c r="E2" s="4"/>
    </row>
    <row r="3" spans="1:5" ht="19.5" thickBot="1">
      <c r="A3" s="17" t="s">
        <v>51</v>
      </c>
      <c r="B3" s="2"/>
      <c r="C3" s="3"/>
      <c r="D3" s="3"/>
      <c r="E3" s="1" t="s">
        <v>50</v>
      </c>
    </row>
    <row r="4" spans="1:5" ht="29.25" thickBot="1">
      <c r="A4" s="19"/>
      <c r="B4" s="20"/>
      <c r="C4" s="21" t="s">
        <v>0</v>
      </c>
      <c r="D4" s="21" t="s">
        <v>1</v>
      </c>
      <c r="E4" s="22" t="s">
        <v>2</v>
      </c>
    </row>
    <row r="5" spans="1:5" ht="15.75" thickTop="1">
      <c r="A5" s="5" t="s">
        <v>3</v>
      </c>
      <c r="B5" s="6"/>
      <c r="C5" s="7"/>
      <c r="D5" s="7"/>
      <c r="E5" s="8">
        <f>SUM(E6:E11)</f>
        <v>0</v>
      </c>
    </row>
    <row r="6" spans="1:5" ht="15">
      <c r="A6" s="86" t="s">
        <v>54</v>
      </c>
      <c r="B6" s="87" t="s">
        <v>4</v>
      </c>
      <c r="C6" s="88">
        <v>1</v>
      </c>
      <c r="D6" s="70"/>
      <c r="E6" s="9">
        <f>C6*D6</f>
        <v>0</v>
      </c>
    </row>
    <row r="7" spans="1:5" ht="15">
      <c r="A7" s="23" t="s">
        <v>6</v>
      </c>
      <c r="B7" s="24" t="s">
        <v>5</v>
      </c>
      <c r="C7" s="25">
        <v>25</v>
      </c>
      <c r="D7" s="70"/>
      <c r="E7" s="9">
        <f>C7*D7</f>
        <v>0</v>
      </c>
    </row>
    <row r="8" spans="1:5" ht="15">
      <c r="A8" s="26" t="s">
        <v>7</v>
      </c>
      <c r="B8" s="27" t="s">
        <v>4</v>
      </c>
      <c r="C8" s="28">
        <v>1</v>
      </c>
      <c r="D8" s="71"/>
      <c r="E8" s="9">
        <f aca="true" t="shared" si="0" ref="E8:E11">C8*D8</f>
        <v>0</v>
      </c>
    </row>
    <row r="9" spans="1:5" ht="15">
      <c r="A9" s="29" t="s">
        <v>29</v>
      </c>
      <c r="B9" s="30" t="s">
        <v>12</v>
      </c>
      <c r="C9" s="31">
        <v>1</v>
      </c>
      <c r="D9" s="72"/>
      <c r="E9" s="9">
        <f t="shared" si="0"/>
        <v>0</v>
      </c>
    </row>
    <row r="10" spans="1:5" ht="15">
      <c r="A10" s="32" t="s">
        <v>49</v>
      </c>
      <c r="B10" s="33" t="s">
        <v>4</v>
      </c>
      <c r="C10" s="34">
        <v>1</v>
      </c>
      <c r="D10" s="73"/>
      <c r="E10" s="9">
        <f t="shared" si="0"/>
        <v>0</v>
      </c>
    </row>
    <row r="11" spans="1:5" ht="15.75" thickBot="1">
      <c r="A11" s="35" t="s">
        <v>8</v>
      </c>
      <c r="B11" s="36" t="s">
        <v>53</v>
      </c>
      <c r="C11" s="37">
        <v>1</v>
      </c>
      <c r="D11" s="74"/>
      <c r="E11" s="9">
        <f t="shared" si="0"/>
        <v>0</v>
      </c>
    </row>
    <row r="12" spans="1:5" ht="15">
      <c r="A12" s="38" t="s">
        <v>9</v>
      </c>
      <c r="B12" s="39"/>
      <c r="C12" s="40"/>
      <c r="D12" s="75"/>
      <c r="E12" s="10">
        <f>SUM(E13:E20)</f>
        <v>0</v>
      </c>
    </row>
    <row r="13" spans="1:5" ht="15">
      <c r="A13" s="41" t="s">
        <v>45</v>
      </c>
      <c r="B13" s="42" t="s">
        <v>10</v>
      </c>
      <c r="C13" s="43">
        <f>15*3</f>
        <v>45</v>
      </c>
      <c r="D13" s="76"/>
      <c r="E13" s="9">
        <f aca="true" t="shared" si="1" ref="E13:E20">C13*D13</f>
        <v>0</v>
      </c>
    </row>
    <row r="14" spans="1:5" ht="15">
      <c r="A14" s="41" t="s">
        <v>11</v>
      </c>
      <c r="B14" s="42" t="s">
        <v>12</v>
      </c>
      <c r="C14" s="43">
        <v>3</v>
      </c>
      <c r="D14" s="76"/>
      <c r="E14" s="9">
        <f t="shared" si="1"/>
        <v>0</v>
      </c>
    </row>
    <row r="15" spans="1:5" ht="15">
      <c r="A15" s="41" t="s">
        <v>32</v>
      </c>
      <c r="B15" s="44" t="s">
        <v>10</v>
      </c>
      <c r="C15" s="43">
        <f>30</f>
        <v>30</v>
      </c>
      <c r="D15" s="76"/>
      <c r="E15" s="9">
        <f t="shared" si="1"/>
        <v>0</v>
      </c>
    </row>
    <row r="16" spans="1:5" ht="15">
      <c r="A16" s="41" t="s">
        <v>34</v>
      </c>
      <c r="B16" s="44" t="s">
        <v>10</v>
      </c>
      <c r="C16" s="43">
        <v>3</v>
      </c>
      <c r="D16" s="76"/>
      <c r="E16" s="9">
        <f t="shared" si="1"/>
        <v>0</v>
      </c>
    </row>
    <row r="17" spans="1:5" ht="15">
      <c r="A17" s="45" t="s">
        <v>13</v>
      </c>
      <c r="B17" s="44" t="s">
        <v>4</v>
      </c>
      <c r="C17" s="43">
        <v>1</v>
      </c>
      <c r="D17" s="76"/>
      <c r="E17" s="9">
        <f t="shared" si="1"/>
        <v>0</v>
      </c>
    </row>
    <row r="18" spans="1:5" ht="15">
      <c r="A18" s="45" t="s">
        <v>14</v>
      </c>
      <c r="B18" s="44" t="s">
        <v>15</v>
      </c>
      <c r="C18" s="25">
        <v>2</v>
      </c>
      <c r="D18" s="76"/>
      <c r="E18" s="9">
        <f t="shared" si="1"/>
        <v>0</v>
      </c>
    </row>
    <row r="19" spans="1:5" ht="15">
      <c r="A19" s="45" t="s">
        <v>30</v>
      </c>
      <c r="B19" s="44" t="s">
        <v>4</v>
      </c>
      <c r="C19" s="25">
        <v>1</v>
      </c>
      <c r="D19" s="76"/>
      <c r="E19" s="9">
        <f t="shared" si="1"/>
        <v>0</v>
      </c>
    </row>
    <row r="20" spans="1:5" ht="15.75" thickBot="1">
      <c r="A20" s="46" t="s">
        <v>31</v>
      </c>
      <c r="B20" s="47" t="s">
        <v>53</v>
      </c>
      <c r="C20" s="48">
        <v>1</v>
      </c>
      <c r="D20" s="77"/>
      <c r="E20" s="9">
        <f t="shared" si="1"/>
        <v>0</v>
      </c>
    </row>
    <row r="21" spans="1:5" ht="15">
      <c r="A21" s="38" t="s">
        <v>16</v>
      </c>
      <c r="B21" s="39"/>
      <c r="C21" s="40"/>
      <c r="D21" s="75"/>
      <c r="E21" s="10">
        <f>SUM(E22:E38)</f>
        <v>0</v>
      </c>
    </row>
    <row r="22" spans="1:5" ht="15">
      <c r="A22" s="23" t="s">
        <v>17</v>
      </c>
      <c r="B22" s="49" t="s">
        <v>12</v>
      </c>
      <c r="C22" s="43">
        <v>29</v>
      </c>
      <c r="D22" s="78"/>
      <c r="E22" s="9">
        <f aca="true" t="shared" si="2" ref="E22:E28">C22*D22</f>
        <v>0</v>
      </c>
    </row>
    <row r="23" spans="1:5" ht="15">
      <c r="A23" s="23" t="s">
        <v>18</v>
      </c>
      <c r="B23" s="49" t="s">
        <v>12</v>
      </c>
      <c r="C23" s="43">
        <v>10</v>
      </c>
      <c r="D23" s="78"/>
      <c r="E23" s="9">
        <f t="shared" si="2"/>
        <v>0</v>
      </c>
    </row>
    <row r="24" spans="1:5" ht="15">
      <c r="A24" s="23" t="s">
        <v>36</v>
      </c>
      <c r="B24" s="49" t="s">
        <v>12</v>
      </c>
      <c r="C24" s="43">
        <v>3</v>
      </c>
      <c r="D24" s="78"/>
      <c r="E24" s="9">
        <f t="shared" si="2"/>
        <v>0</v>
      </c>
    </row>
    <row r="25" spans="1:5" ht="15">
      <c r="A25" s="23" t="s">
        <v>33</v>
      </c>
      <c r="B25" s="49" t="s">
        <v>12</v>
      </c>
      <c r="C25" s="43">
        <v>4</v>
      </c>
      <c r="D25" s="78"/>
      <c r="E25" s="9">
        <f t="shared" si="2"/>
        <v>0</v>
      </c>
    </row>
    <row r="26" spans="1:5" ht="15">
      <c r="A26" s="23" t="s">
        <v>35</v>
      </c>
      <c r="B26" s="49" t="s">
        <v>12</v>
      </c>
      <c r="C26" s="43">
        <v>13</v>
      </c>
      <c r="D26" s="78"/>
      <c r="E26" s="9">
        <f t="shared" si="2"/>
        <v>0</v>
      </c>
    </row>
    <row r="27" spans="1:5" ht="15">
      <c r="A27" s="23" t="s">
        <v>37</v>
      </c>
      <c r="B27" s="49" t="s">
        <v>12</v>
      </c>
      <c r="C27" s="43">
        <v>6</v>
      </c>
      <c r="D27" s="78"/>
      <c r="E27" s="9">
        <f t="shared" si="2"/>
        <v>0</v>
      </c>
    </row>
    <row r="28" spans="1:5" ht="15">
      <c r="A28" s="23" t="s">
        <v>38</v>
      </c>
      <c r="B28" s="49" t="s">
        <v>53</v>
      </c>
      <c r="C28" s="43">
        <v>1</v>
      </c>
      <c r="D28" s="78"/>
      <c r="E28" s="9">
        <f t="shared" si="2"/>
        <v>0</v>
      </c>
    </row>
    <row r="29" spans="1:5" ht="15">
      <c r="A29" s="50" t="s">
        <v>43</v>
      </c>
      <c r="B29" s="51"/>
      <c r="C29" s="52"/>
      <c r="D29" s="79"/>
      <c r="E29" s="11"/>
    </row>
    <row r="30" spans="1:5" ht="15">
      <c r="A30" s="23" t="s">
        <v>19</v>
      </c>
      <c r="B30" s="49" t="s">
        <v>12</v>
      </c>
      <c r="C30" s="43">
        <v>42</v>
      </c>
      <c r="D30" s="70"/>
      <c r="E30" s="9">
        <f aca="true" t="shared" si="3" ref="E30:E34">C30*D30</f>
        <v>0</v>
      </c>
    </row>
    <row r="31" spans="1:5" ht="15">
      <c r="A31" s="53" t="s">
        <v>40</v>
      </c>
      <c r="B31" s="49" t="s">
        <v>12</v>
      </c>
      <c r="C31" s="43">
        <v>3</v>
      </c>
      <c r="D31" s="70"/>
      <c r="E31" s="9">
        <f t="shared" si="3"/>
        <v>0</v>
      </c>
    </row>
    <row r="32" spans="1:5" ht="15">
      <c r="A32" s="23" t="s">
        <v>39</v>
      </c>
      <c r="B32" s="49" t="s">
        <v>12</v>
      </c>
      <c r="C32" s="43">
        <v>18</v>
      </c>
      <c r="D32" s="70"/>
      <c r="E32" s="9">
        <f t="shared" si="3"/>
        <v>0</v>
      </c>
    </row>
    <row r="33" spans="1:5" ht="15">
      <c r="A33" s="23" t="s">
        <v>41</v>
      </c>
      <c r="B33" s="49" t="s">
        <v>12</v>
      </c>
      <c r="C33" s="43">
        <v>7</v>
      </c>
      <c r="D33" s="70"/>
      <c r="E33" s="9">
        <f t="shared" si="3"/>
        <v>0</v>
      </c>
    </row>
    <row r="34" spans="1:5" ht="15">
      <c r="A34" s="23" t="s">
        <v>44</v>
      </c>
      <c r="B34" s="49" t="s">
        <v>12</v>
      </c>
      <c r="C34" s="43">
        <v>2</v>
      </c>
      <c r="D34" s="70"/>
      <c r="E34" s="9">
        <f t="shared" si="3"/>
        <v>0</v>
      </c>
    </row>
    <row r="35" spans="1:5" ht="15">
      <c r="A35" s="50" t="s">
        <v>42</v>
      </c>
      <c r="B35" s="54"/>
      <c r="C35" s="55"/>
      <c r="D35" s="80"/>
      <c r="E35" s="11"/>
    </row>
    <row r="36" spans="1:5" ht="15">
      <c r="A36" s="23" t="s">
        <v>19</v>
      </c>
      <c r="B36" s="49" t="s">
        <v>12</v>
      </c>
      <c r="C36" s="43">
        <v>4</v>
      </c>
      <c r="D36" s="70"/>
      <c r="E36" s="9">
        <f aca="true" t="shared" si="4" ref="E36:E38">C36*D36</f>
        <v>0</v>
      </c>
    </row>
    <row r="37" spans="1:5" ht="15">
      <c r="A37" s="53" t="s">
        <v>40</v>
      </c>
      <c r="B37" s="49" t="s">
        <v>12</v>
      </c>
      <c r="C37" s="25">
        <v>4</v>
      </c>
      <c r="D37" s="70"/>
      <c r="E37" s="9">
        <f t="shared" si="4"/>
        <v>0</v>
      </c>
    </row>
    <row r="38" spans="1:5" ht="15.75" thickBot="1">
      <c r="A38" s="23" t="s">
        <v>20</v>
      </c>
      <c r="B38" s="49" t="s">
        <v>12</v>
      </c>
      <c r="C38" s="43">
        <v>1</v>
      </c>
      <c r="D38" s="70"/>
      <c r="E38" s="9">
        <f t="shared" si="4"/>
        <v>0</v>
      </c>
    </row>
    <row r="39" spans="1:5" ht="15">
      <c r="A39" s="38" t="s">
        <v>21</v>
      </c>
      <c r="B39" s="39"/>
      <c r="C39" s="40"/>
      <c r="D39" s="75"/>
      <c r="E39" s="10">
        <f>SUM(E40:E46)</f>
        <v>0</v>
      </c>
    </row>
    <row r="40" spans="1:5" ht="15">
      <c r="A40" s="23" t="s">
        <v>46</v>
      </c>
      <c r="B40" s="49" t="s">
        <v>47</v>
      </c>
      <c r="C40" s="43">
        <v>24</v>
      </c>
      <c r="D40" s="78"/>
      <c r="E40" s="9">
        <f aca="true" t="shared" si="5" ref="E40:E46">C40*D40</f>
        <v>0</v>
      </c>
    </row>
    <row r="41" spans="1:5" ht="15">
      <c r="A41" s="23" t="s">
        <v>22</v>
      </c>
      <c r="B41" s="49" t="s">
        <v>5</v>
      </c>
      <c r="C41" s="43">
        <v>150</v>
      </c>
      <c r="D41" s="78"/>
      <c r="E41" s="9">
        <f t="shared" si="5"/>
        <v>0</v>
      </c>
    </row>
    <row r="42" spans="1:5" ht="15">
      <c r="A42" s="23" t="s">
        <v>23</v>
      </c>
      <c r="B42" s="49" t="s">
        <v>5</v>
      </c>
      <c r="C42" s="43">
        <v>80</v>
      </c>
      <c r="D42" s="78"/>
      <c r="E42" s="9">
        <f t="shared" si="5"/>
        <v>0</v>
      </c>
    </row>
    <row r="43" spans="1:5" ht="15">
      <c r="A43" s="23" t="s">
        <v>48</v>
      </c>
      <c r="B43" s="49" t="s">
        <v>5</v>
      </c>
      <c r="C43" s="43">
        <v>25</v>
      </c>
      <c r="D43" s="78"/>
      <c r="E43" s="9">
        <f t="shared" si="5"/>
        <v>0</v>
      </c>
    </row>
    <row r="44" spans="1:5" ht="15">
      <c r="A44" s="23" t="s">
        <v>8</v>
      </c>
      <c r="B44" s="49" t="s">
        <v>53</v>
      </c>
      <c r="C44" s="43">
        <v>1</v>
      </c>
      <c r="D44" s="78"/>
      <c r="E44" s="9">
        <f t="shared" si="5"/>
        <v>0</v>
      </c>
    </row>
    <row r="45" spans="1:5" ht="15">
      <c r="A45" s="23" t="s">
        <v>24</v>
      </c>
      <c r="B45" s="49" t="s">
        <v>4</v>
      </c>
      <c r="C45" s="56">
        <v>1</v>
      </c>
      <c r="D45" s="81"/>
      <c r="E45" s="9">
        <f t="shared" si="5"/>
        <v>0</v>
      </c>
    </row>
    <row r="46" spans="1:5" ht="15.75" thickBot="1">
      <c r="A46" s="26" t="s">
        <v>25</v>
      </c>
      <c r="B46" s="57" t="s">
        <v>4</v>
      </c>
      <c r="C46" s="56">
        <v>1</v>
      </c>
      <c r="D46" s="81"/>
      <c r="E46" s="9">
        <f t="shared" si="5"/>
        <v>0</v>
      </c>
    </row>
    <row r="47" spans="1:5" ht="15">
      <c r="A47" s="58" t="s">
        <v>26</v>
      </c>
      <c r="B47" s="59"/>
      <c r="C47" s="60"/>
      <c r="D47" s="82"/>
      <c r="E47" s="12">
        <f>SUM(E5,E12,E21,E39)</f>
        <v>0</v>
      </c>
    </row>
    <row r="48" spans="1:5" ht="15">
      <c r="A48" s="61"/>
      <c r="B48" s="62"/>
      <c r="C48" s="63"/>
      <c r="D48" s="83"/>
      <c r="E48" s="13"/>
    </row>
    <row r="49" spans="1:5" ht="15">
      <c r="A49" s="64" t="s">
        <v>27</v>
      </c>
      <c r="B49" s="65"/>
      <c r="C49" s="66"/>
      <c r="D49" s="84"/>
      <c r="E49" s="14">
        <f>E47*0.21</f>
        <v>0</v>
      </c>
    </row>
    <row r="50" spans="1:5" ht="15">
      <c r="A50" s="61"/>
      <c r="B50" s="62"/>
      <c r="C50" s="63"/>
      <c r="D50" s="83"/>
      <c r="E50" s="13"/>
    </row>
    <row r="51" spans="1:5" ht="15.75" thickBot="1">
      <c r="A51" s="67" t="s">
        <v>28</v>
      </c>
      <c r="B51" s="68"/>
      <c r="C51" s="69"/>
      <c r="D51" s="85"/>
      <c r="E51" s="15">
        <f>E47*1.21</f>
        <v>0</v>
      </c>
    </row>
  </sheetData>
  <sheetProtection password="EAF8" sheet="1" objects="1" scenarios="1"/>
  <printOptions/>
  <pageMargins left="0.7" right="0.7" top="0.787401575" bottom="0.787401575" header="0.3" footer="0.3"/>
  <pageSetup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>
      <selection activeCell="J27" sqref="J27"/>
    </sheetView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jana.kolarova</dc:creator>
  <cp:keywords/>
  <dc:description/>
  <cp:lastModifiedBy>jana.kolarova</cp:lastModifiedBy>
  <cp:lastPrinted>2018-01-12T11:03:27Z</cp:lastPrinted>
  <dcterms:created xsi:type="dcterms:W3CDTF">2018-01-09T11:01:14Z</dcterms:created>
  <dcterms:modified xsi:type="dcterms:W3CDTF">2018-03-05T11:34:15Z</dcterms:modified>
  <cp:category/>
  <cp:version/>
  <cp:contentType/>
  <cp:contentStatus/>
</cp:coreProperties>
</file>