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2035" windowHeight="12345"/>
  </bookViews>
  <sheets>
    <sheet name="slepy_vykaz" sheetId="4" r:id="rId1"/>
  </sheets>
  <definedNames>
    <definedName name="_xlnm.Print_Area" localSheetId="0">slepy_vykaz!$A$1:$H$55</definedName>
  </definedNames>
  <calcPr calcId="145621"/>
</workbook>
</file>

<file path=xl/calcChain.xml><?xml version="1.0" encoding="utf-8"?>
<calcChain xmlns="http://schemas.openxmlformats.org/spreadsheetml/2006/main">
  <c r="H53" i="4" l="1"/>
  <c r="H49" i="4" l="1"/>
  <c r="H8" i="4" l="1"/>
  <c r="H7" i="4"/>
  <c r="H9" i="4" l="1"/>
  <c r="H48" i="4"/>
  <c r="H47" i="4"/>
  <c r="H46" i="4"/>
  <c r="H43" i="4"/>
  <c r="H42" i="4"/>
  <c r="H41" i="4"/>
  <c r="H38" i="4"/>
  <c r="H39" i="4" s="1"/>
  <c r="H35" i="4"/>
  <c r="H34" i="4"/>
  <c r="H33" i="4"/>
  <c r="H30" i="4"/>
  <c r="H29" i="4"/>
  <c r="H28" i="4"/>
  <c r="H25" i="4"/>
  <c r="H24" i="4"/>
  <c r="H23" i="4"/>
  <c r="H22" i="4"/>
  <c r="H21" i="4"/>
  <c r="H16" i="4"/>
  <c r="H15" i="4"/>
  <c r="H14" i="4"/>
  <c r="H13" i="4"/>
  <c r="H12" i="4"/>
  <c r="H11" i="4"/>
  <c r="H50" i="4" l="1"/>
  <c r="H20" i="4"/>
  <c r="H19" i="4"/>
  <c r="H44" i="4"/>
  <c r="H31" i="4"/>
  <c r="H36" i="4"/>
  <c r="H17" i="4"/>
  <c r="H26" i="4" l="1"/>
  <c r="H55" i="4" s="1"/>
  <c r="H54" i="4" s="1"/>
</calcChain>
</file>

<file path=xl/sharedStrings.xml><?xml version="1.0" encoding="utf-8"?>
<sst xmlns="http://schemas.openxmlformats.org/spreadsheetml/2006/main" count="175" uniqueCount="95">
  <si>
    <t>č. položky</t>
  </si>
  <si>
    <t>Kódy CPV</t>
  </si>
  <si>
    <t>Činnost</t>
  </si>
  <si>
    <t>Položka</t>
  </si>
  <si>
    <t>m.j.</t>
  </si>
  <si>
    <t>počet</t>
  </si>
  <si>
    <t>celková cena [Kč]</t>
  </si>
  <si>
    <t>1.</t>
  </si>
  <si>
    <t>90740000-6</t>
  </si>
  <si>
    <t>Sledování, monitorování znečišťujících látek a sanace</t>
  </si>
  <si>
    <t>Odborná činnost vedoucího supervizního týmu</t>
  </si>
  <si>
    <t>hod</t>
  </si>
  <si>
    <t>2.</t>
  </si>
  <si>
    <t>Odborná činnost zástupce vedoucího supervizního týmu</t>
  </si>
  <si>
    <t>3.</t>
  </si>
  <si>
    <t>Odborná činnost specialisty - člena supervizního týmu</t>
  </si>
  <si>
    <t>4.</t>
  </si>
  <si>
    <t>Odborná činnost člena supervizního týmu - technika</t>
  </si>
  <si>
    <t>5.</t>
  </si>
  <si>
    <t>Odborná činnost člena supervizního týmu - vzorkaře</t>
  </si>
  <si>
    <t>6.</t>
  </si>
  <si>
    <t>Doprava na lokalitu při odborné činnosti supervizního týmu</t>
  </si>
  <si>
    <t>kpl</t>
  </si>
  <si>
    <t>Odborná činnost supervizního týmu - CELKEM</t>
  </si>
  <si>
    <t>Monitoring sanace nesaturované zóny</t>
  </si>
  <si>
    <t>odběr</t>
  </si>
  <si>
    <t>stanovení</t>
  </si>
  <si>
    <t>11.</t>
  </si>
  <si>
    <t>12.</t>
  </si>
  <si>
    <t>13.</t>
  </si>
  <si>
    <t>14.</t>
  </si>
  <si>
    <t>15.</t>
  </si>
  <si>
    <t>16.</t>
  </si>
  <si>
    <t>17.</t>
  </si>
  <si>
    <t>Přeprava vzorků a zařízení – monitoring sanace nesaturované zóny</t>
  </si>
  <si>
    <t>Monitoring sanace nesaturované zóny - CELKEM</t>
  </si>
  <si>
    <t>Monitoring postupu a účinnosti sanace podzemní vody</t>
  </si>
  <si>
    <t>18.</t>
  </si>
  <si>
    <t>19.</t>
  </si>
  <si>
    <t>20.</t>
  </si>
  <si>
    <t>21.</t>
  </si>
  <si>
    <t>22.</t>
  </si>
  <si>
    <t>Přeprava vzorků a zařízení – postupu a účinnosti sanace podzemní vody</t>
  </si>
  <si>
    <t>Monitoring postupu a účinnosti sanace podzemní vody - CELKEM</t>
  </si>
  <si>
    <t>Monitoring účinnosti dekontaminační stanice podzemní vody</t>
  </si>
  <si>
    <t>23.</t>
  </si>
  <si>
    <t>24.</t>
  </si>
  <si>
    <t>25.</t>
  </si>
  <si>
    <t>Monitoring účinnosti dekontaminační stanice podzemní vody - CELKEM</t>
  </si>
  <si>
    <t>26.</t>
  </si>
  <si>
    <t>90733700-1</t>
  </si>
  <si>
    <t>Monitorování a kontrola znečištění podzemních vod</t>
  </si>
  <si>
    <t>Kontrolní vzorkování při plošném (režimním) monitoringu - CELKEM</t>
  </si>
  <si>
    <t>Kontrolní vzorkování při postsanačním monitoringu</t>
  </si>
  <si>
    <t>Přeprava vzorků a zařízení – postsanační monitoring</t>
  </si>
  <si>
    <t>Kontrolní vzorkování při postsanačním monitoringu - CELKEM</t>
  </si>
  <si>
    <t>Zprávy supervize</t>
  </si>
  <si>
    <t>zpráva</t>
  </si>
  <si>
    <t>Zprávy supervize - CELKEM</t>
  </si>
  <si>
    <t>Celková cena v Kč bez DPH</t>
  </si>
  <si>
    <t>jedn. cena [Kč]</t>
  </si>
  <si>
    <t>7.</t>
  </si>
  <si>
    <t>8.</t>
  </si>
  <si>
    <t>9.</t>
  </si>
  <si>
    <t>10.</t>
  </si>
  <si>
    <t>Odběr vzorků zemin na chemické analýzy – prokázání dostatečného rozsahu těžby</t>
  </si>
  <si>
    <t>Odběr vzorků stavebních konstrukcí na chemické analýzy – prokázání dostatečného rozsahu těžby</t>
  </si>
  <si>
    <t>Odběr vzorků vody - vstup a výstup z dekontaminační stanice</t>
  </si>
  <si>
    <t>Chemické analýzy (NEL) vzorků zemin na prokázání dostatečného rozsahu těžby</t>
  </si>
  <si>
    <t>Chemické analýzy (NEL) vzorků vody ze sanačních vrtů</t>
  </si>
  <si>
    <t>Chemické analýzy (NEL) vzorků vody na vstupu a výstupu z dekontaminační stanice</t>
  </si>
  <si>
    <t>měření</t>
  </si>
  <si>
    <t>Kontrolní monitoring</t>
  </si>
  <si>
    <t>Měření hladiny podzemní vody a mocnosti fáze</t>
  </si>
  <si>
    <t>Chemické analýzy (NEL) vzorků stavebních konstrukcí na prokázání dostatečného rozsahu těžby</t>
  </si>
  <si>
    <t>Chemické analýzy (NEL) vzorků vody při postsanačním monitoringu</t>
  </si>
  <si>
    <t>Závěrečná zpráva supervize - sanace</t>
  </si>
  <si>
    <t>Závěrečná zpráva supervize - postsanační monitoring</t>
  </si>
  <si>
    <t>Etapová zpráva supervize pro kontrolní den (kvartální)</t>
  </si>
  <si>
    <t>Přípravná činnost</t>
  </si>
  <si>
    <t>Přípravná činnost - CELKEM</t>
  </si>
  <si>
    <t>Prováděcí projekt supervize</t>
  </si>
  <si>
    <t>Rešeršní činnost (archivní materiály, podklady sanace, rekognoskace terénu)</t>
  </si>
  <si>
    <t>27.</t>
  </si>
  <si>
    <t>28.</t>
  </si>
  <si>
    <t>Odběr vzorků podzemní vody ze sanačních vrtů - dynamický odběr čerpáním, parametry (T,pH, ORP, O2, vodivost)</t>
  </si>
  <si>
    <t>Odborná činnost supervizního týmu ( terénní kontrola, sled a řízení, vyhodnocování)</t>
  </si>
  <si>
    <t>29.</t>
  </si>
  <si>
    <t>Vyplnění záznamu a nahrání závěrečných zpráv supervize do databáze SEKM</t>
  </si>
  <si>
    <r>
      <rPr>
        <b/>
        <sz val="10"/>
        <color theme="1"/>
        <rFont val="Arial"/>
        <family val="2"/>
        <charset val="238"/>
      </rPr>
      <t>Příloha č.1</t>
    </r>
    <r>
      <rPr>
        <sz val="10"/>
        <color theme="1"/>
        <rFont val="Arial"/>
        <family val="2"/>
        <charset val="238"/>
      </rPr>
      <t>.: Položkový rozpočet akce: "Pokračování supervize sanačního zásahu v areálu TG2 společnosti Industrial Park Bruntál s.r.o."</t>
    </r>
  </si>
  <si>
    <t>Odběr vzorků zemin na chemické analýzy–zeminy určené na zásyp po odtěžbě*</t>
  </si>
  <si>
    <t>Chemické analýzy (NEL) vzorků zemin určených na zásyp po odtěžbě*</t>
  </si>
  <si>
    <t>*již bylo realizováno předchozí supervizí</t>
  </si>
  <si>
    <t>DPH 21%</t>
  </si>
  <si>
    <t>Celková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</si>
</sst>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_j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left" vertical="center"/>
    </xf>
    <xf numFmtId="49" fontId="2" fillId="0" borderId="2" xfId="0" applyNumberFormat="1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left" vertical="center"/>
    </xf>
    <xf numFmtId="164" fontId="2" fillId="3" borderId="2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wrapText="1"/>
    </xf>
    <xf numFmtId="0" fontId="2" fillId="3" borderId="1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" fillId="0" borderId="2" xfId="0" applyFont="1" applyBorder="1" applyAlignment="1" applyProtection="1">
      <alignment horizontal="left" vertical="center"/>
    </xf>
    <xf numFmtId="4" fontId="2" fillId="0" borderId="2" xfId="0" applyNumberFormat="1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left" vertical="center"/>
    </xf>
    <xf numFmtId="3" fontId="2" fillId="0" borderId="2" xfId="0" applyNumberFormat="1" applyFont="1" applyBorder="1" applyAlignment="1" applyProtection="1">
      <alignment horizontal="left" vertical="center"/>
    </xf>
    <xf numFmtId="3" fontId="2" fillId="3" borderId="2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4" fontId="3" fillId="3" borderId="2" xfId="0" applyNumberFormat="1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 wrapText="1"/>
    </xf>
    <xf numFmtId="49" fontId="2" fillId="0" borderId="4" xfId="0" applyNumberFormat="1" applyFont="1" applyBorder="1" applyAlignment="1" applyProtection="1">
      <alignment horizontal="left" vertical="center"/>
    </xf>
    <xf numFmtId="49" fontId="3" fillId="3" borderId="3" xfId="0" applyNumberFormat="1" applyFont="1" applyFill="1" applyBorder="1" applyAlignment="1" applyProtection="1">
      <alignment horizontal="center" vertical="center"/>
    </xf>
    <xf numFmtId="49" fontId="3" fillId="3" borderId="5" xfId="0" applyNumberFormat="1" applyFont="1" applyFill="1" applyBorder="1" applyAlignment="1" applyProtection="1">
      <alignment horizontal="left" vertical="center"/>
    </xf>
    <xf numFmtId="49" fontId="3" fillId="3" borderId="2" xfId="0" applyNumberFormat="1" applyFont="1" applyFill="1" applyBorder="1" applyAlignment="1" applyProtection="1">
      <alignment horizontal="left" vertical="center"/>
    </xf>
    <xf numFmtId="49" fontId="3" fillId="3" borderId="2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49" fontId="3" fillId="3" borderId="4" xfId="0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49" fontId="5" fillId="2" borderId="2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49" fontId="3" fillId="3" borderId="2" xfId="1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49" fontId="5" fillId="2" borderId="2" xfId="1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25" zoomScaleNormal="100" workbookViewId="0">
      <selection activeCell="J55" sqref="J55"/>
    </sheetView>
  </sheetViews>
  <sheetFormatPr defaultColWidth="9.140625" defaultRowHeight="12.75" x14ac:dyDescent="0.2"/>
  <cols>
    <col min="1" max="1" width="7.85546875" style="42" customWidth="1"/>
    <col min="2" max="2" width="11.140625" style="42" customWidth="1"/>
    <col min="3" max="3" width="46.5703125" style="43" hidden="1" customWidth="1"/>
    <col min="4" max="4" width="66.42578125" style="44" customWidth="1"/>
    <col min="5" max="5" width="9.140625" style="42"/>
    <col min="6" max="6" width="8.42578125" style="43" customWidth="1"/>
    <col min="7" max="7" width="9.42578125" style="43" customWidth="1"/>
    <col min="8" max="8" width="11.85546875" style="45" customWidth="1"/>
    <col min="9" max="16384" width="9.140625" style="43"/>
  </cols>
  <sheetData>
    <row r="1" spans="1:8" x14ac:dyDescent="0.2">
      <c r="A1" s="42" t="s">
        <v>89</v>
      </c>
    </row>
    <row r="4" spans="1:8" ht="15.75" customHeight="1" x14ac:dyDescent="0.2">
      <c r="A4" s="51" t="s">
        <v>0</v>
      </c>
      <c r="B4" s="52" t="s">
        <v>1</v>
      </c>
      <c r="C4" s="52" t="s">
        <v>2</v>
      </c>
      <c r="D4" s="54" t="s">
        <v>3</v>
      </c>
      <c r="E4" s="48" t="s">
        <v>4</v>
      </c>
      <c r="F4" s="48" t="s">
        <v>5</v>
      </c>
      <c r="G4" s="47" t="s">
        <v>60</v>
      </c>
      <c r="H4" s="47" t="s">
        <v>6</v>
      </c>
    </row>
    <row r="5" spans="1:8" x14ac:dyDescent="0.2">
      <c r="A5" s="51"/>
      <c r="B5" s="53"/>
      <c r="C5" s="52"/>
      <c r="D5" s="54"/>
      <c r="E5" s="48"/>
      <c r="F5" s="48"/>
      <c r="G5" s="47"/>
      <c r="H5" s="47"/>
    </row>
    <row r="6" spans="1:8" x14ac:dyDescent="0.2">
      <c r="A6" s="50" t="s">
        <v>79</v>
      </c>
      <c r="B6" s="50"/>
      <c r="C6" s="50"/>
      <c r="D6" s="50"/>
      <c r="E6" s="36"/>
      <c r="F6" s="37"/>
      <c r="G6" s="38"/>
      <c r="H6" s="38"/>
    </row>
    <row r="7" spans="1:8" x14ac:dyDescent="0.2">
      <c r="A7" s="5" t="s">
        <v>7</v>
      </c>
      <c r="B7" s="19" t="s">
        <v>8</v>
      </c>
      <c r="C7" s="1" t="s">
        <v>9</v>
      </c>
      <c r="D7" s="15" t="s">
        <v>82</v>
      </c>
      <c r="E7" s="22" t="s">
        <v>11</v>
      </c>
      <c r="F7" s="39">
        <v>48</v>
      </c>
      <c r="G7" s="7"/>
      <c r="H7" s="20">
        <f t="shared" ref="H7:H8" si="0">F7*G7</f>
        <v>0</v>
      </c>
    </row>
    <row r="8" spans="1:8" x14ac:dyDescent="0.2">
      <c r="A8" s="5" t="s">
        <v>12</v>
      </c>
      <c r="B8" s="19" t="s">
        <v>8</v>
      </c>
      <c r="C8" s="1" t="s">
        <v>9</v>
      </c>
      <c r="D8" s="15" t="s">
        <v>81</v>
      </c>
      <c r="E8" s="22" t="s">
        <v>22</v>
      </c>
      <c r="F8" s="39">
        <v>1</v>
      </c>
      <c r="G8" s="7"/>
      <c r="H8" s="20">
        <f t="shared" si="0"/>
        <v>0</v>
      </c>
    </row>
    <row r="9" spans="1:8" x14ac:dyDescent="0.2">
      <c r="A9" s="33"/>
      <c r="B9" s="33"/>
      <c r="C9" s="2"/>
      <c r="D9" s="17" t="s">
        <v>80</v>
      </c>
      <c r="E9" s="23"/>
      <c r="F9" s="40"/>
      <c r="G9" s="40"/>
      <c r="H9" s="26">
        <f>SUM(H3:H8)</f>
        <v>0</v>
      </c>
    </row>
    <row r="10" spans="1:8" ht="15" customHeight="1" x14ac:dyDescent="0.2">
      <c r="A10" s="50" t="s">
        <v>86</v>
      </c>
      <c r="B10" s="50"/>
      <c r="C10" s="50"/>
      <c r="D10" s="50"/>
      <c r="E10" s="36"/>
      <c r="F10" s="37"/>
      <c r="G10" s="38"/>
      <c r="H10" s="38"/>
    </row>
    <row r="11" spans="1:8" x14ac:dyDescent="0.2">
      <c r="A11" s="5" t="s">
        <v>14</v>
      </c>
      <c r="B11" s="19" t="s">
        <v>8</v>
      </c>
      <c r="C11" s="1" t="s">
        <v>9</v>
      </c>
      <c r="D11" s="15" t="s">
        <v>10</v>
      </c>
      <c r="E11" s="22" t="s">
        <v>11</v>
      </c>
      <c r="F11" s="39">
        <v>576</v>
      </c>
      <c r="G11" s="7"/>
      <c r="H11" s="20">
        <f t="shared" ref="H11:H16" si="1">F11*G11</f>
        <v>0</v>
      </c>
    </row>
    <row r="12" spans="1:8" x14ac:dyDescent="0.2">
      <c r="A12" s="5" t="s">
        <v>16</v>
      </c>
      <c r="B12" s="19" t="s">
        <v>8</v>
      </c>
      <c r="C12" s="1" t="s">
        <v>9</v>
      </c>
      <c r="D12" s="15" t="s">
        <v>13</v>
      </c>
      <c r="E12" s="22" t="s">
        <v>11</v>
      </c>
      <c r="F12" s="39">
        <v>1014</v>
      </c>
      <c r="G12" s="7"/>
      <c r="H12" s="20">
        <f t="shared" si="1"/>
        <v>0</v>
      </c>
    </row>
    <row r="13" spans="1:8" x14ac:dyDescent="0.2">
      <c r="A13" s="5" t="s">
        <v>18</v>
      </c>
      <c r="B13" s="19" t="s">
        <v>8</v>
      </c>
      <c r="C13" s="1" t="s">
        <v>9</v>
      </c>
      <c r="D13" s="15" t="s">
        <v>15</v>
      </c>
      <c r="E13" s="22" t="s">
        <v>11</v>
      </c>
      <c r="F13" s="39">
        <v>316</v>
      </c>
      <c r="G13" s="7"/>
      <c r="H13" s="20">
        <f t="shared" si="1"/>
        <v>0</v>
      </c>
    </row>
    <row r="14" spans="1:8" x14ac:dyDescent="0.2">
      <c r="A14" s="5" t="s">
        <v>20</v>
      </c>
      <c r="B14" s="19" t="s">
        <v>8</v>
      </c>
      <c r="C14" s="1" t="s">
        <v>9</v>
      </c>
      <c r="D14" s="15" t="s">
        <v>17</v>
      </c>
      <c r="E14" s="22" t="s">
        <v>11</v>
      </c>
      <c r="F14" s="39">
        <v>672</v>
      </c>
      <c r="G14" s="7"/>
      <c r="H14" s="20">
        <f t="shared" si="1"/>
        <v>0</v>
      </c>
    </row>
    <row r="15" spans="1:8" x14ac:dyDescent="0.2">
      <c r="A15" s="5" t="s">
        <v>61</v>
      </c>
      <c r="B15" s="19" t="s">
        <v>8</v>
      </c>
      <c r="C15" s="1" t="s">
        <v>9</v>
      </c>
      <c r="D15" s="15" t="s">
        <v>19</v>
      </c>
      <c r="E15" s="22" t="s">
        <v>11</v>
      </c>
      <c r="F15" s="39">
        <v>240</v>
      </c>
      <c r="G15" s="7"/>
      <c r="H15" s="20">
        <f t="shared" si="1"/>
        <v>0</v>
      </c>
    </row>
    <row r="16" spans="1:8" x14ac:dyDescent="0.2">
      <c r="A16" s="5" t="s">
        <v>62</v>
      </c>
      <c r="B16" s="19" t="s">
        <v>8</v>
      </c>
      <c r="C16" s="1" t="s">
        <v>9</v>
      </c>
      <c r="D16" s="15" t="s">
        <v>21</v>
      </c>
      <c r="E16" s="22" t="s">
        <v>22</v>
      </c>
      <c r="F16" s="39">
        <v>0.82</v>
      </c>
      <c r="G16" s="7"/>
      <c r="H16" s="20">
        <f t="shared" si="1"/>
        <v>0</v>
      </c>
    </row>
    <row r="17" spans="1:8" x14ac:dyDescent="0.2">
      <c r="A17" s="12"/>
      <c r="B17" s="12"/>
      <c r="C17" s="14"/>
      <c r="D17" s="16" t="s">
        <v>23</v>
      </c>
      <c r="E17" s="23"/>
      <c r="F17" s="40"/>
      <c r="G17" s="40"/>
      <c r="H17" s="26">
        <f>SUM(H11:H16)</f>
        <v>0</v>
      </c>
    </row>
    <row r="18" spans="1:8" ht="15" customHeight="1" x14ac:dyDescent="0.2">
      <c r="A18" s="49" t="s">
        <v>24</v>
      </c>
      <c r="B18" s="49"/>
      <c r="C18" s="49"/>
      <c r="D18" s="49"/>
      <c r="E18" s="36"/>
      <c r="F18" s="37"/>
      <c r="G18" s="38"/>
      <c r="H18" s="38"/>
    </row>
    <row r="19" spans="1:8" ht="25.5" x14ac:dyDescent="0.2">
      <c r="A19" s="5" t="s">
        <v>63</v>
      </c>
      <c r="B19" s="5" t="s">
        <v>8</v>
      </c>
      <c r="C19" s="1" t="s">
        <v>9</v>
      </c>
      <c r="D19" s="15" t="s">
        <v>90</v>
      </c>
      <c r="E19" s="21" t="s">
        <v>25</v>
      </c>
      <c r="F19" s="39">
        <v>0</v>
      </c>
      <c r="G19" s="39"/>
      <c r="H19" s="20">
        <f t="shared" ref="H19:H25" si="2">F19*G19</f>
        <v>0</v>
      </c>
    </row>
    <row r="20" spans="1:8" x14ac:dyDescent="0.2">
      <c r="A20" s="5" t="s">
        <v>64</v>
      </c>
      <c r="B20" s="19" t="s">
        <v>8</v>
      </c>
      <c r="C20" s="1" t="s">
        <v>9</v>
      </c>
      <c r="D20" s="15" t="s">
        <v>91</v>
      </c>
      <c r="E20" s="21" t="s">
        <v>26</v>
      </c>
      <c r="F20" s="39">
        <v>0</v>
      </c>
      <c r="G20" s="39"/>
      <c r="H20" s="20">
        <f t="shared" si="2"/>
        <v>0</v>
      </c>
    </row>
    <row r="21" spans="1:8" ht="25.5" x14ac:dyDescent="0.2">
      <c r="A21" s="5" t="s">
        <v>27</v>
      </c>
      <c r="B21" s="5" t="s">
        <v>8</v>
      </c>
      <c r="C21" s="1" t="s">
        <v>9</v>
      </c>
      <c r="D21" s="15" t="s">
        <v>65</v>
      </c>
      <c r="E21" s="21" t="s">
        <v>25</v>
      </c>
      <c r="F21" s="39">
        <v>4</v>
      </c>
      <c r="G21" s="7"/>
      <c r="H21" s="20">
        <f t="shared" si="2"/>
        <v>0</v>
      </c>
    </row>
    <row r="22" spans="1:8" ht="25.5" x14ac:dyDescent="0.2">
      <c r="A22" s="5" t="s">
        <v>28</v>
      </c>
      <c r="B22" s="19" t="s">
        <v>8</v>
      </c>
      <c r="C22" s="1" t="s">
        <v>9</v>
      </c>
      <c r="D22" s="32" t="s">
        <v>68</v>
      </c>
      <c r="E22" s="21" t="s">
        <v>26</v>
      </c>
      <c r="F22" s="39">
        <v>4</v>
      </c>
      <c r="G22" s="7"/>
      <c r="H22" s="20">
        <f t="shared" si="2"/>
        <v>0</v>
      </c>
    </row>
    <row r="23" spans="1:8" ht="25.5" x14ac:dyDescent="0.2">
      <c r="A23" s="29" t="s">
        <v>29</v>
      </c>
      <c r="B23" s="29" t="s">
        <v>8</v>
      </c>
      <c r="C23" s="30" t="s">
        <v>9</v>
      </c>
      <c r="D23" s="15" t="s">
        <v>66</v>
      </c>
      <c r="E23" s="21" t="s">
        <v>25</v>
      </c>
      <c r="F23" s="39">
        <v>5</v>
      </c>
      <c r="G23" s="8"/>
      <c r="H23" s="31">
        <f t="shared" si="2"/>
        <v>0</v>
      </c>
    </row>
    <row r="24" spans="1:8" ht="26.25" customHeight="1" x14ac:dyDescent="0.2">
      <c r="A24" s="5" t="s">
        <v>30</v>
      </c>
      <c r="B24" s="19" t="s">
        <v>8</v>
      </c>
      <c r="C24" s="1" t="s">
        <v>9</v>
      </c>
      <c r="D24" s="32" t="s">
        <v>74</v>
      </c>
      <c r="E24" s="21" t="s">
        <v>26</v>
      </c>
      <c r="F24" s="39">
        <v>5</v>
      </c>
      <c r="G24" s="7"/>
      <c r="H24" s="20">
        <f t="shared" si="2"/>
        <v>0</v>
      </c>
    </row>
    <row r="25" spans="1:8" ht="12.75" customHeight="1" x14ac:dyDescent="0.2">
      <c r="A25" s="5" t="s">
        <v>31</v>
      </c>
      <c r="B25" s="19" t="s">
        <v>8</v>
      </c>
      <c r="C25" s="1" t="s">
        <v>9</v>
      </c>
      <c r="D25" s="15" t="s">
        <v>34</v>
      </c>
      <c r="E25" s="19" t="s">
        <v>22</v>
      </c>
      <c r="F25" s="39">
        <v>0.84</v>
      </c>
      <c r="G25" s="7"/>
      <c r="H25" s="20">
        <f t="shared" si="2"/>
        <v>0</v>
      </c>
    </row>
    <row r="26" spans="1:8" x14ac:dyDescent="0.2">
      <c r="A26" s="12"/>
      <c r="B26" s="12"/>
      <c r="C26" s="2"/>
      <c r="D26" s="17" t="s">
        <v>35</v>
      </c>
      <c r="E26" s="24"/>
      <c r="F26" s="40"/>
      <c r="G26" s="40"/>
      <c r="H26" s="26">
        <f>SUM(H19:H25)</f>
        <v>0</v>
      </c>
    </row>
    <row r="27" spans="1:8" ht="15" customHeight="1" x14ac:dyDescent="0.2">
      <c r="A27" s="49" t="s">
        <v>36</v>
      </c>
      <c r="B27" s="49"/>
      <c r="C27" s="49"/>
      <c r="D27" s="49"/>
      <c r="E27" s="36"/>
      <c r="F27" s="37"/>
      <c r="G27" s="38"/>
      <c r="H27" s="38"/>
    </row>
    <row r="28" spans="1:8" ht="25.5" x14ac:dyDescent="0.2">
      <c r="A28" s="5" t="s">
        <v>32</v>
      </c>
      <c r="B28" s="19" t="s">
        <v>8</v>
      </c>
      <c r="C28" s="1" t="s">
        <v>9</v>
      </c>
      <c r="D28" s="15" t="s">
        <v>85</v>
      </c>
      <c r="E28" s="22" t="s">
        <v>25</v>
      </c>
      <c r="F28" s="39">
        <v>112</v>
      </c>
      <c r="G28" s="7"/>
      <c r="H28" s="20">
        <f>F28*G28</f>
        <v>0</v>
      </c>
    </row>
    <row r="29" spans="1:8" x14ac:dyDescent="0.2">
      <c r="A29" s="5" t="s">
        <v>33</v>
      </c>
      <c r="B29" s="19" t="s">
        <v>8</v>
      </c>
      <c r="C29" s="1" t="s">
        <v>9</v>
      </c>
      <c r="D29" s="15" t="s">
        <v>69</v>
      </c>
      <c r="E29" s="22" t="s">
        <v>26</v>
      </c>
      <c r="F29" s="39">
        <v>112</v>
      </c>
      <c r="G29" s="7"/>
      <c r="H29" s="20">
        <f>F29*G29</f>
        <v>0</v>
      </c>
    </row>
    <row r="30" spans="1:8" ht="12.75" customHeight="1" x14ac:dyDescent="0.2">
      <c r="A30" s="5" t="s">
        <v>37</v>
      </c>
      <c r="B30" s="19" t="s">
        <v>8</v>
      </c>
      <c r="C30" s="1" t="s">
        <v>9</v>
      </c>
      <c r="D30" s="15" t="s">
        <v>42</v>
      </c>
      <c r="E30" s="19" t="s">
        <v>22</v>
      </c>
      <c r="F30" s="39">
        <v>1</v>
      </c>
      <c r="G30" s="7"/>
      <c r="H30" s="20">
        <f>F30*G30</f>
        <v>0</v>
      </c>
    </row>
    <row r="31" spans="1:8" x14ac:dyDescent="0.2">
      <c r="A31" s="12"/>
      <c r="B31" s="12"/>
      <c r="C31" s="2"/>
      <c r="D31" s="17" t="s">
        <v>43</v>
      </c>
      <c r="E31" s="24"/>
      <c r="F31" s="40"/>
      <c r="G31" s="40"/>
      <c r="H31" s="26">
        <f>SUM(H28:H30)</f>
        <v>0</v>
      </c>
    </row>
    <row r="32" spans="1:8" ht="15" customHeight="1" x14ac:dyDescent="0.2">
      <c r="A32" s="49" t="s">
        <v>44</v>
      </c>
      <c r="B32" s="49"/>
      <c r="C32" s="49"/>
      <c r="D32" s="49"/>
      <c r="E32" s="36"/>
      <c r="F32" s="37"/>
      <c r="G32" s="38"/>
      <c r="H32" s="38"/>
    </row>
    <row r="33" spans="1:8" x14ac:dyDescent="0.2">
      <c r="A33" s="5" t="s">
        <v>38</v>
      </c>
      <c r="B33" s="19" t="s">
        <v>8</v>
      </c>
      <c r="C33" s="1" t="s">
        <v>9</v>
      </c>
      <c r="D33" s="15" t="s">
        <v>67</v>
      </c>
      <c r="E33" s="22" t="s">
        <v>25</v>
      </c>
      <c r="F33" s="39">
        <v>10</v>
      </c>
      <c r="G33" s="7"/>
      <c r="H33" s="20">
        <f>F33*G33</f>
        <v>0</v>
      </c>
    </row>
    <row r="34" spans="1:8" ht="25.5" x14ac:dyDescent="0.2">
      <c r="A34" s="5" t="s">
        <v>39</v>
      </c>
      <c r="B34" s="19" t="s">
        <v>8</v>
      </c>
      <c r="C34" s="1" t="s">
        <v>9</v>
      </c>
      <c r="D34" s="15" t="s">
        <v>70</v>
      </c>
      <c r="E34" s="22" t="s">
        <v>26</v>
      </c>
      <c r="F34" s="39">
        <v>10</v>
      </c>
      <c r="G34" s="7"/>
      <c r="H34" s="20">
        <f>F34*G34</f>
        <v>0</v>
      </c>
    </row>
    <row r="35" spans="1:8" ht="12.75" customHeight="1" x14ac:dyDescent="0.2">
      <c r="A35" s="5" t="s">
        <v>40</v>
      </c>
      <c r="B35" s="19" t="s">
        <v>8</v>
      </c>
      <c r="C35" s="1" t="s">
        <v>9</v>
      </c>
      <c r="D35" s="15" t="s">
        <v>42</v>
      </c>
      <c r="E35" s="19" t="s">
        <v>22</v>
      </c>
      <c r="F35" s="39">
        <v>1</v>
      </c>
      <c r="G35" s="7"/>
      <c r="H35" s="20">
        <f>F35*G35</f>
        <v>0</v>
      </c>
    </row>
    <row r="36" spans="1:8" ht="12.75" customHeight="1" x14ac:dyDescent="0.2">
      <c r="A36" s="12"/>
      <c r="B36" s="12"/>
      <c r="C36" s="2"/>
      <c r="D36" s="17" t="s">
        <v>48</v>
      </c>
      <c r="E36" s="24"/>
      <c r="F36" s="40"/>
      <c r="G36" s="40"/>
      <c r="H36" s="26">
        <f>SUM(H33:H35)</f>
        <v>0</v>
      </c>
    </row>
    <row r="37" spans="1:8" ht="15" customHeight="1" x14ac:dyDescent="0.2">
      <c r="A37" s="49" t="s">
        <v>72</v>
      </c>
      <c r="B37" s="49"/>
      <c r="C37" s="49"/>
      <c r="D37" s="49"/>
      <c r="E37" s="36"/>
      <c r="F37" s="37"/>
      <c r="G37" s="38"/>
      <c r="H37" s="38"/>
    </row>
    <row r="38" spans="1:8" x14ac:dyDescent="0.2">
      <c r="A38" s="5" t="s">
        <v>41</v>
      </c>
      <c r="B38" s="5" t="s">
        <v>50</v>
      </c>
      <c r="C38" s="4" t="s">
        <v>51</v>
      </c>
      <c r="D38" s="15" t="s">
        <v>73</v>
      </c>
      <c r="E38" s="22" t="s">
        <v>71</v>
      </c>
      <c r="F38" s="39">
        <v>312</v>
      </c>
      <c r="G38" s="7"/>
      <c r="H38" s="20">
        <f>F38*G38</f>
        <v>0</v>
      </c>
    </row>
    <row r="39" spans="1:8" x14ac:dyDescent="0.2">
      <c r="A39" s="12"/>
      <c r="B39" s="12"/>
      <c r="C39" s="2"/>
      <c r="D39" s="17" t="s">
        <v>52</v>
      </c>
      <c r="E39" s="24"/>
      <c r="F39" s="40"/>
      <c r="G39" s="40"/>
      <c r="H39" s="26">
        <f>SUM(H38:H38)</f>
        <v>0</v>
      </c>
    </row>
    <row r="40" spans="1:8" ht="15" customHeight="1" x14ac:dyDescent="0.2">
      <c r="A40" s="49" t="s">
        <v>53</v>
      </c>
      <c r="B40" s="49"/>
      <c r="C40" s="49"/>
      <c r="D40" s="49"/>
      <c r="E40" s="35"/>
      <c r="F40" s="41"/>
      <c r="G40" s="46"/>
      <c r="H40" s="34"/>
    </row>
    <row r="41" spans="1:8" ht="25.5" x14ac:dyDescent="0.2">
      <c r="A41" s="5" t="s">
        <v>45</v>
      </c>
      <c r="B41" s="5" t="s">
        <v>50</v>
      </c>
      <c r="C41" s="4" t="s">
        <v>51</v>
      </c>
      <c r="D41" s="15" t="s">
        <v>85</v>
      </c>
      <c r="E41" s="22" t="s">
        <v>25</v>
      </c>
      <c r="F41" s="39">
        <v>10</v>
      </c>
      <c r="G41" s="7"/>
      <c r="H41" s="20">
        <f>F41*G41</f>
        <v>0</v>
      </c>
    </row>
    <row r="42" spans="1:8" x14ac:dyDescent="0.2">
      <c r="A42" s="5" t="s">
        <v>46</v>
      </c>
      <c r="B42" s="5" t="s">
        <v>50</v>
      </c>
      <c r="C42" s="4" t="s">
        <v>51</v>
      </c>
      <c r="D42" s="15" t="s">
        <v>75</v>
      </c>
      <c r="E42" s="19" t="s">
        <v>26</v>
      </c>
      <c r="F42" s="39">
        <v>10</v>
      </c>
      <c r="G42" s="7"/>
      <c r="H42" s="20">
        <f>F42*G42</f>
        <v>0</v>
      </c>
    </row>
    <row r="43" spans="1:8" x14ac:dyDescent="0.2">
      <c r="A43" s="5" t="s">
        <v>47</v>
      </c>
      <c r="B43" s="5" t="s">
        <v>50</v>
      </c>
      <c r="C43" s="4" t="s">
        <v>51</v>
      </c>
      <c r="D43" s="15" t="s">
        <v>54</v>
      </c>
      <c r="E43" s="19" t="s">
        <v>22</v>
      </c>
      <c r="F43" s="39">
        <v>1</v>
      </c>
      <c r="G43" s="7"/>
      <c r="H43" s="20">
        <f>F43*G43</f>
        <v>0</v>
      </c>
    </row>
    <row r="44" spans="1:8" x14ac:dyDescent="0.2">
      <c r="A44" s="12"/>
      <c r="B44" s="12"/>
      <c r="C44" s="4" t="s">
        <v>51</v>
      </c>
      <c r="D44" s="17" t="s">
        <v>55</v>
      </c>
      <c r="E44" s="24"/>
      <c r="F44" s="40"/>
      <c r="G44" s="40"/>
      <c r="H44" s="26">
        <f>SUM(H41:H43)</f>
        <v>0</v>
      </c>
    </row>
    <row r="45" spans="1:8" ht="15" customHeight="1" x14ac:dyDescent="0.2">
      <c r="A45" s="49" t="s">
        <v>56</v>
      </c>
      <c r="B45" s="49"/>
      <c r="C45" s="49"/>
      <c r="D45" s="49"/>
      <c r="E45" s="36"/>
      <c r="F45" s="37"/>
      <c r="G45" s="38"/>
      <c r="H45" s="38"/>
    </row>
    <row r="46" spans="1:8" x14ac:dyDescent="0.2">
      <c r="A46" s="5" t="s">
        <v>49</v>
      </c>
      <c r="B46" s="5" t="s">
        <v>50</v>
      </c>
      <c r="C46" s="4" t="s">
        <v>51</v>
      </c>
      <c r="D46" s="15" t="s">
        <v>78</v>
      </c>
      <c r="E46" s="21" t="s">
        <v>57</v>
      </c>
      <c r="F46" s="39">
        <v>28</v>
      </c>
      <c r="G46" s="7"/>
      <c r="H46" s="20">
        <f>F46*G46</f>
        <v>0</v>
      </c>
    </row>
    <row r="47" spans="1:8" x14ac:dyDescent="0.2">
      <c r="A47" s="5" t="s">
        <v>83</v>
      </c>
      <c r="B47" s="5" t="s">
        <v>50</v>
      </c>
      <c r="C47" s="4" t="s">
        <v>51</v>
      </c>
      <c r="D47" s="15" t="s">
        <v>76</v>
      </c>
      <c r="E47" s="21" t="s">
        <v>57</v>
      </c>
      <c r="F47" s="39">
        <v>1</v>
      </c>
      <c r="G47" s="7"/>
      <c r="H47" s="20">
        <f>F47*G47</f>
        <v>0</v>
      </c>
    </row>
    <row r="48" spans="1:8" x14ac:dyDescent="0.2">
      <c r="A48" s="5" t="s">
        <v>84</v>
      </c>
      <c r="B48" s="5" t="s">
        <v>50</v>
      </c>
      <c r="C48" s="4" t="s">
        <v>51</v>
      </c>
      <c r="D48" s="15" t="s">
        <v>77</v>
      </c>
      <c r="E48" s="21" t="s">
        <v>57</v>
      </c>
      <c r="F48" s="39">
        <v>1</v>
      </c>
      <c r="G48" s="7"/>
      <c r="H48" s="20">
        <f>F48*G48</f>
        <v>0</v>
      </c>
    </row>
    <row r="49" spans="1:8" ht="25.5" x14ac:dyDescent="0.2">
      <c r="A49" s="5" t="s">
        <v>87</v>
      </c>
      <c r="B49" s="5" t="s">
        <v>50</v>
      </c>
      <c r="C49" s="4" t="s">
        <v>51</v>
      </c>
      <c r="D49" s="15" t="s">
        <v>88</v>
      </c>
      <c r="E49" s="21" t="s">
        <v>57</v>
      </c>
      <c r="F49" s="39">
        <v>1</v>
      </c>
      <c r="G49" s="7"/>
      <c r="H49" s="20">
        <f>F49*G49</f>
        <v>0</v>
      </c>
    </row>
    <row r="50" spans="1:8" x14ac:dyDescent="0.2">
      <c r="A50" s="12"/>
      <c r="B50" s="12"/>
      <c r="C50" s="4"/>
      <c r="D50" s="17" t="s">
        <v>58</v>
      </c>
      <c r="E50" s="24"/>
      <c r="F50" s="6"/>
      <c r="G50" s="6"/>
      <c r="H50" s="26">
        <f>SUM(H46:H49)</f>
        <v>0</v>
      </c>
    </row>
    <row r="51" spans="1:8" x14ac:dyDescent="0.2">
      <c r="A51" s="9" t="s">
        <v>92</v>
      </c>
      <c r="B51" s="9"/>
      <c r="C51" s="10"/>
      <c r="D51" s="18"/>
      <c r="E51" s="25"/>
      <c r="F51" s="11"/>
      <c r="G51" s="11"/>
      <c r="H51" s="27"/>
    </row>
    <row r="52" spans="1:8" x14ac:dyDescent="0.2">
      <c r="A52" s="9"/>
      <c r="B52" s="9"/>
      <c r="C52" s="10"/>
      <c r="D52" s="18"/>
      <c r="E52" s="25"/>
      <c r="F52" s="11"/>
      <c r="G52" s="11"/>
      <c r="H52" s="27"/>
    </row>
    <row r="53" spans="1:8" x14ac:dyDescent="0.2">
      <c r="A53" s="13"/>
      <c r="B53" s="13"/>
      <c r="C53" s="3"/>
      <c r="D53" s="55" t="s">
        <v>59</v>
      </c>
      <c r="E53" s="56"/>
      <c r="F53" s="56"/>
      <c r="G53" s="57"/>
      <c r="H53" s="28">
        <f>(H9+H17+H26+H31+H36+H39+H44+H50)</f>
        <v>0</v>
      </c>
    </row>
    <row r="54" spans="1:8" x14ac:dyDescent="0.2">
      <c r="A54" s="13"/>
      <c r="B54" s="13"/>
      <c r="C54" s="13"/>
      <c r="D54" s="55" t="s">
        <v>93</v>
      </c>
      <c r="E54" s="56"/>
      <c r="F54" s="56"/>
      <c r="G54" s="57"/>
      <c r="H54" s="28">
        <f>(H55-H53)</f>
        <v>0</v>
      </c>
    </row>
    <row r="55" spans="1:8" x14ac:dyDescent="0.2">
      <c r="A55" s="13"/>
      <c r="B55" s="13"/>
      <c r="C55" s="13"/>
      <c r="D55" s="55" t="s">
        <v>94</v>
      </c>
      <c r="E55" s="56"/>
      <c r="F55" s="56"/>
      <c r="G55" s="57"/>
      <c r="H55" s="28">
        <f>(H53*1.21)</f>
        <v>0</v>
      </c>
    </row>
  </sheetData>
  <sheetProtection password="CB35" sheet="1" objects="1" scenarios="1"/>
  <mergeCells count="19">
    <mergeCell ref="E4:E5"/>
    <mergeCell ref="F4:F5"/>
    <mergeCell ref="A37:D37"/>
    <mergeCell ref="A40:D40"/>
    <mergeCell ref="A45:D45"/>
    <mergeCell ref="A10:D10"/>
    <mergeCell ref="A18:D18"/>
    <mergeCell ref="A27:D27"/>
    <mergeCell ref="A32:D32"/>
    <mergeCell ref="A4:A5"/>
    <mergeCell ref="B4:B5"/>
    <mergeCell ref="C4:C5"/>
    <mergeCell ref="D4:D5"/>
    <mergeCell ref="A6:D6"/>
    <mergeCell ref="G4:G5"/>
    <mergeCell ref="H4:H5"/>
    <mergeCell ref="D54:G54"/>
    <mergeCell ref="D53:G53"/>
    <mergeCell ref="D55:G55"/>
  </mergeCells>
  <pageMargins left="0.7" right="0.7" top="0.75" bottom="0.75" header="0.3" footer="0.3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slepy_vykaz</vt:lpstr>
      <vt:lpstr>slepy_vykaz!Oblast_tisku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Jiří Kamas</dc:creator>
  <cp:lastModifiedBy>Tůma Jan Ing.</cp:lastModifiedBy>
  <cp:lastPrinted>2018-03-21T06:25:11Z</cp:lastPrinted>
  <dcterms:created xsi:type="dcterms:W3CDTF">2016-11-09T13:12:11Z</dcterms:created>
  <dcterms:modified xsi:type="dcterms:W3CDTF">2018-04-06T07:03:05Z</dcterms:modified>
</cp:coreProperties>
</file>