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9035" windowHeight="10995"/>
  </bookViews>
  <sheets>
    <sheet name="rozpočet slepý" sheetId="4" r:id="rId1"/>
  </sheets>
  <calcPr calcId="145621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8" i="4"/>
  <c r="E19" i="4"/>
  <c r="E20" i="4"/>
  <c r="E22" i="4"/>
  <c r="E26" i="4"/>
  <c r="E27" i="4"/>
  <c r="E28" i="4"/>
  <c r="E29" i="4"/>
  <c r="E30" i="4"/>
  <c r="E7" i="4"/>
  <c r="E6" i="4"/>
  <c r="C21" i="4" l="1"/>
  <c r="E21" i="4" s="1"/>
  <c r="C17" i="4"/>
  <c r="E17" i="4" s="1"/>
  <c r="C32" i="4"/>
  <c r="E32" i="4" s="1"/>
  <c r="C31" i="4"/>
  <c r="E31" i="4" s="1"/>
  <c r="C25" i="4"/>
  <c r="E25" i="4" s="1"/>
  <c r="C24" i="4"/>
  <c r="E24" i="4" s="1"/>
  <c r="C23" i="4"/>
  <c r="E23" i="4" s="1"/>
  <c r="E33" i="4" l="1"/>
</calcChain>
</file>

<file path=xl/sharedStrings.xml><?xml version="1.0" encoding="utf-8"?>
<sst xmlns="http://schemas.openxmlformats.org/spreadsheetml/2006/main" count="64" uniqueCount="43">
  <si>
    <t>jednotka</t>
  </si>
  <si>
    <t>počet</t>
  </si>
  <si>
    <t>ks</t>
  </si>
  <si>
    <t>pol.</t>
  </si>
  <si>
    <t>Prováděné činnosti</t>
  </si>
  <si>
    <t>hod.</t>
  </si>
  <si>
    <t>Celková cena prací bez DPH</t>
  </si>
  <si>
    <t>vypracování realizačního projektu, vč. reprodukčních prací</t>
  </si>
  <si>
    <t>odstranění odpadů (zčerpaných RU, použitých sorbentů)</t>
  </si>
  <si>
    <t>Kč</t>
  </si>
  <si>
    <t>jednotková cena</t>
  </si>
  <si>
    <t>Celková cena bez DPH</t>
  </si>
  <si>
    <t>bm</t>
  </si>
  <si>
    <t>t</t>
  </si>
  <si>
    <r>
      <t>laboratorní stanovení obsahu C</t>
    </r>
    <r>
      <rPr>
        <vertAlign val="subscript"/>
        <sz val="8"/>
        <rFont val="Times New Roman"/>
        <family val="1"/>
        <charset val="238"/>
      </rPr>
      <t>10</t>
    </r>
    <r>
      <rPr>
        <sz val="8"/>
        <rFont val="Times New Roman"/>
        <family val="1"/>
        <charset val="238"/>
      </rPr>
      <t>-C</t>
    </r>
    <r>
      <rPr>
        <vertAlign val="subscript"/>
        <sz val="8"/>
        <rFont val="Times New Roman"/>
        <family val="1"/>
        <charset val="238"/>
      </rPr>
      <t>40</t>
    </r>
    <r>
      <rPr>
        <sz val="8"/>
        <rFont val="Times New Roman"/>
        <family val="1"/>
        <charset val="238"/>
      </rPr>
      <t xml:space="preserve"> ve vzorcích zemin</t>
    </r>
  </si>
  <si>
    <t>laboratorní stanovení obsahu NEL ve vzorcích zemin</t>
  </si>
  <si>
    <t>odběr vzorků podzemní vody, vč. dekontaminace odběrového zařízení 4×/rok-5 objektů</t>
  </si>
  <si>
    <t>laboratorní stanovení NEL ve vzorcích vody 4×/rok - 5 objektů</t>
  </si>
  <si>
    <r>
      <t>laboratorní stanovení C</t>
    </r>
    <r>
      <rPr>
        <vertAlign val="sub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-C</t>
    </r>
    <r>
      <rPr>
        <vertAlign val="sub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 xml:space="preserve"> ve vzorcích vody 4×/rok - 5 objektů</t>
    </r>
  </si>
  <si>
    <t>záměr hladiny podzemní vody, vč. změření mocnosti fáze RU na hladině a dekontaminace měřicího zařízení 2×/rok - 10 objektů</t>
  </si>
  <si>
    <t>zkoušky obsahu škodlivin dle tab. 10.1, 10.2  vyhl. 294/2005 Sb.</t>
  </si>
  <si>
    <t>Položkový rozpočet prací na 5 let OSČ</t>
  </si>
  <si>
    <t>sled, řízení  a koordinace prací 12×6 hod. 5 let</t>
  </si>
  <si>
    <t>technik 12×/rok 10 hod. 5 let</t>
  </si>
  <si>
    <t>vybudování vrtu HP-1, včetně terénních úprav</t>
  </si>
  <si>
    <t>odběr vzorků podzemní vody, vč. dekontaminace odběrového zařízení 1×/Q - 4 vrty</t>
  </si>
  <si>
    <t>laboratorní stanovení NEL ve vzorcích vody 1×/Q - 4 vrty</t>
  </si>
  <si>
    <r>
      <t>laboratorní stanovení C</t>
    </r>
    <r>
      <rPr>
        <vertAlign val="sub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-C</t>
    </r>
    <r>
      <rPr>
        <vertAlign val="sub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 xml:space="preserve"> ve vzorcích vody 1×/Q - 4 vrty</t>
    </r>
  </si>
  <si>
    <t xml:space="preserve">výměna sorpčního materiálu  1×/měsíc </t>
  </si>
  <si>
    <t>geodetické zaměření vrtu HP-1</t>
  </si>
  <si>
    <t>odběr vzorků zemin z vrtného jádra HP-1</t>
  </si>
  <si>
    <t xml:space="preserve">třída vyluhovatelnosti - vyhl. 294/2005 Sb. (tab. 2.1) vč. odběru </t>
  </si>
  <si>
    <t>odstranění kontaminovaného vrtného jádra</t>
  </si>
  <si>
    <t>záměr hladiny podzemní vody, vč. změření mocnosti fáze RU na hladině a dekontaminace měřicího zařízení 1×/měsíc 4 vrty</t>
  </si>
  <si>
    <t>OSČ podzemní vody 1×/měsíc 4 vrty</t>
  </si>
  <si>
    <t xml:space="preserve">pol. </t>
  </si>
  <si>
    <t>krátkodobá hydrodynamická zkouška 3+1 hod. s vyhodnocením</t>
  </si>
  <si>
    <t>doprava na lokalitu, odvoz vzorků do laboratoře</t>
  </si>
  <si>
    <t>komplet</t>
  </si>
  <si>
    <t>naplnění databáze SEKM</t>
  </si>
  <si>
    <t>vyhodnocení prací v celkové závěrečné zprávě</t>
  </si>
  <si>
    <t xml:space="preserve">průběžné hodnocení prací v dílčích ročních zprávách </t>
  </si>
  <si>
    <t>DS PHM Česká Ves u Jeseníku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</si>
</sst>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vertAlign val="subscript"/>
      <sz val="8"/>
      <name val="Times New Roman"/>
      <family val="1"/>
      <charset val="238"/>
    </font>
    <font>
      <vertAlign val="subscript"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6" fontId="0" fillId="0" borderId="0" xfId="0" applyNumberFormat="1"/>
    <xf numFmtId="2" fontId="4" fillId="0" borderId="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1"/>
    </xf>
    <xf numFmtId="4" fontId="4" fillId="0" borderId="9" xfId="0" applyNumberFormat="1" applyFont="1" applyBorder="1" applyAlignment="1">
      <alignment horizontal="right" vertical="center" wrapText="1" indent="1"/>
    </xf>
    <xf numFmtId="0" fontId="5" fillId="3" borderId="7" xfId="0" applyFont="1" applyFill="1" applyBorder="1" applyAlignment="1">
      <alignment horizontal="right" vertical="center" wrapText="1" indent="1"/>
    </xf>
    <xf numFmtId="6" fontId="5" fillId="3" borderId="8" xfId="0" applyNumberFormat="1" applyFont="1" applyFill="1" applyBorder="1" applyAlignment="1">
      <alignment horizontal="right" vertical="center" wrapText="1" indent="1"/>
    </xf>
    <xf numFmtId="0" fontId="9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4" fontId="4" fillId="0" borderId="2" xfId="0" applyNumberFormat="1" applyFont="1" applyBorder="1" applyAlignment="1" applyProtection="1">
      <alignment horizontal="right" vertical="center" wrapText="1" indent="1"/>
      <protection locked="0"/>
    </xf>
    <xf numFmtId="4" fontId="4" fillId="0" borderId="3" xfId="0" applyNumberFormat="1" applyFont="1" applyBorder="1" applyAlignment="1" applyProtection="1">
      <alignment horizontal="right" vertical="center" wrapText="1" indent="1"/>
      <protection locked="0"/>
    </xf>
    <xf numFmtId="4" fontId="1" fillId="0" borderId="3" xfId="0" applyNumberFormat="1" applyFont="1" applyBorder="1" applyAlignment="1" applyProtection="1">
      <alignment horizontal="right" vertical="center" wrapText="1" indent="1"/>
      <protection locked="0"/>
    </xf>
    <xf numFmtId="4" fontId="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0" applyNumberFormat="1" applyFont="1" applyBorder="1" applyAlignment="1" applyProtection="1">
      <alignment horizontal="right" vertical="center" wrapText="1" indent="1"/>
      <protection locked="0"/>
    </xf>
    <xf numFmtId="4" fontId="4" fillId="0" borderId="4" xfId="0" applyNumberFormat="1" applyFont="1" applyBorder="1" applyAlignment="1" applyProtection="1">
      <alignment horizontal="righ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34"/>
  <sheetViews>
    <sheetView tabSelected="1" workbookViewId="0">
      <selection activeCell="J22" sqref="J22"/>
    </sheetView>
  </sheetViews>
  <sheetFormatPr defaultRowHeight="15" x14ac:dyDescent="0.25"/>
  <cols>
    <col min="1" max="1" width="62.5703125" customWidth="1"/>
    <col min="2" max="3" width="7.7109375" style="1" customWidth="1"/>
    <col min="4" max="4" width="11" style="1" customWidth="1"/>
    <col min="5" max="5" width="12.7109375" style="1" bestFit="1" customWidth="1"/>
    <col min="7" max="7" width="12.42578125" customWidth="1"/>
  </cols>
  <sheetData>
    <row r="1" spans="1:5" s="46" customFormat="1" ht="23.25" x14ac:dyDescent="0.35">
      <c r="A1" s="44" t="s">
        <v>42</v>
      </c>
      <c r="B1" s="45"/>
      <c r="C1" s="45"/>
      <c r="D1" s="45"/>
      <c r="E1" s="45"/>
    </row>
    <row r="3" spans="1:5" ht="16.5" thickBot="1" x14ac:dyDescent="0.3">
      <c r="A3" s="14" t="s">
        <v>21</v>
      </c>
      <c r="B3" s="15"/>
      <c r="C3" s="15"/>
      <c r="D3" s="15"/>
      <c r="E3" s="15"/>
    </row>
    <row r="4" spans="1:5" ht="26.25" thickTop="1" x14ac:dyDescent="0.25">
      <c r="A4" s="19" t="s">
        <v>4</v>
      </c>
      <c r="B4" s="20" t="s">
        <v>0</v>
      </c>
      <c r="C4" s="21" t="s">
        <v>1</v>
      </c>
      <c r="D4" s="21" t="s">
        <v>10</v>
      </c>
      <c r="E4" s="22" t="s">
        <v>11</v>
      </c>
    </row>
    <row r="5" spans="1:5" ht="15.75" thickBot="1" x14ac:dyDescent="0.3">
      <c r="A5" s="26"/>
      <c r="B5" s="27"/>
      <c r="C5" s="28"/>
      <c r="D5" s="28" t="s">
        <v>9</v>
      </c>
      <c r="E5" s="29" t="s">
        <v>9</v>
      </c>
    </row>
    <row r="6" spans="1:5" x14ac:dyDescent="0.25">
      <c r="A6" s="7" t="s">
        <v>7</v>
      </c>
      <c r="B6" s="3" t="s">
        <v>3</v>
      </c>
      <c r="C6" s="12">
        <v>1</v>
      </c>
      <c r="D6" s="47"/>
      <c r="E6" s="32">
        <f>C6*D6</f>
        <v>0</v>
      </c>
    </row>
    <row r="7" spans="1:5" x14ac:dyDescent="0.25">
      <c r="A7" s="8" t="s">
        <v>24</v>
      </c>
      <c r="B7" s="4" t="s">
        <v>12</v>
      </c>
      <c r="C7" s="11">
        <v>10</v>
      </c>
      <c r="D7" s="48"/>
      <c r="E7" s="32">
        <f>C7*D7</f>
        <v>0</v>
      </c>
    </row>
    <row r="8" spans="1:5" x14ac:dyDescent="0.25">
      <c r="A8" s="8" t="s">
        <v>29</v>
      </c>
      <c r="B8" s="4" t="s">
        <v>3</v>
      </c>
      <c r="C8" s="11">
        <v>1</v>
      </c>
      <c r="D8" s="48"/>
      <c r="E8" s="32">
        <f t="shared" ref="E8:E31" si="0">C8*D8</f>
        <v>0</v>
      </c>
    </row>
    <row r="9" spans="1:5" x14ac:dyDescent="0.25">
      <c r="A9" s="8" t="s">
        <v>30</v>
      </c>
      <c r="B9" s="4" t="s">
        <v>2</v>
      </c>
      <c r="C9" s="11">
        <v>1</v>
      </c>
      <c r="D9" s="48"/>
      <c r="E9" s="32">
        <f t="shared" si="0"/>
        <v>0</v>
      </c>
    </row>
    <row r="10" spans="1:5" x14ac:dyDescent="0.25">
      <c r="A10" s="8" t="s">
        <v>15</v>
      </c>
      <c r="B10" s="4" t="s">
        <v>2</v>
      </c>
      <c r="C10" s="11">
        <v>1</v>
      </c>
      <c r="D10" s="48"/>
      <c r="E10" s="32">
        <f t="shared" si="0"/>
        <v>0</v>
      </c>
    </row>
    <row r="11" spans="1:5" x14ac:dyDescent="0.25">
      <c r="A11" s="8" t="s">
        <v>14</v>
      </c>
      <c r="B11" s="4" t="s">
        <v>2</v>
      </c>
      <c r="C11" s="11">
        <v>1</v>
      </c>
      <c r="D11" s="48"/>
      <c r="E11" s="32">
        <f t="shared" si="0"/>
        <v>0</v>
      </c>
    </row>
    <row r="12" spans="1:5" ht="15" customHeight="1" x14ac:dyDescent="0.25">
      <c r="A12" s="8" t="s">
        <v>31</v>
      </c>
      <c r="B12" s="4" t="s">
        <v>2</v>
      </c>
      <c r="C12" s="11">
        <v>1</v>
      </c>
      <c r="D12" s="48"/>
      <c r="E12" s="32">
        <f t="shared" si="0"/>
        <v>0</v>
      </c>
    </row>
    <row r="13" spans="1:5" ht="15" customHeight="1" x14ac:dyDescent="0.25">
      <c r="A13" s="8" t="s">
        <v>20</v>
      </c>
      <c r="B13" s="4" t="s">
        <v>2</v>
      </c>
      <c r="C13" s="11">
        <v>1</v>
      </c>
      <c r="D13" s="48"/>
      <c r="E13" s="32">
        <f t="shared" si="0"/>
        <v>0</v>
      </c>
    </row>
    <row r="14" spans="1:5" x14ac:dyDescent="0.25">
      <c r="A14" s="8" t="s">
        <v>32</v>
      </c>
      <c r="B14" s="4" t="s">
        <v>13</v>
      </c>
      <c r="C14" s="31">
        <v>0.15</v>
      </c>
      <c r="D14" s="48"/>
      <c r="E14" s="32">
        <f t="shared" si="0"/>
        <v>0</v>
      </c>
    </row>
    <row r="15" spans="1:5" ht="18.75" customHeight="1" x14ac:dyDescent="0.25">
      <c r="A15" s="8" t="s">
        <v>36</v>
      </c>
      <c r="B15" s="4" t="s">
        <v>35</v>
      </c>
      <c r="C15" s="31">
        <v>1</v>
      </c>
      <c r="D15" s="48"/>
      <c r="E15" s="32">
        <f t="shared" si="0"/>
        <v>0</v>
      </c>
    </row>
    <row r="16" spans="1:5" ht="24" customHeight="1" x14ac:dyDescent="0.25">
      <c r="A16" s="8" t="s">
        <v>33</v>
      </c>
      <c r="B16" s="4" t="s">
        <v>2</v>
      </c>
      <c r="C16" s="36">
        <v>238</v>
      </c>
      <c r="D16" s="48"/>
      <c r="E16" s="32">
        <f t="shared" si="0"/>
        <v>0</v>
      </c>
    </row>
    <row r="17" spans="1:7" x14ac:dyDescent="0.25">
      <c r="A17" s="9" t="s">
        <v>34</v>
      </c>
      <c r="B17" s="5" t="s">
        <v>2</v>
      </c>
      <c r="C17" s="2">
        <f>(4*12*5)-2</f>
        <v>238</v>
      </c>
      <c r="D17" s="49"/>
      <c r="E17" s="32">
        <f t="shared" si="0"/>
        <v>0</v>
      </c>
    </row>
    <row r="18" spans="1:7" ht="15.75" customHeight="1" x14ac:dyDescent="0.25">
      <c r="A18" s="8" t="s">
        <v>25</v>
      </c>
      <c r="B18" s="4" t="s">
        <v>2</v>
      </c>
      <c r="C18" s="11">
        <v>80</v>
      </c>
      <c r="D18" s="48"/>
      <c r="E18" s="32">
        <f t="shared" si="0"/>
        <v>0</v>
      </c>
    </row>
    <row r="19" spans="1:7" x14ac:dyDescent="0.25">
      <c r="A19" s="9" t="s">
        <v>26</v>
      </c>
      <c r="B19" s="5" t="s">
        <v>2</v>
      </c>
      <c r="C19" s="11">
        <v>80</v>
      </c>
      <c r="D19" s="49"/>
      <c r="E19" s="32">
        <f t="shared" si="0"/>
        <v>0</v>
      </c>
    </row>
    <row r="20" spans="1:7" x14ac:dyDescent="0.25">
      <c r="A20" s="9" t="s">
        <v>27</v>
      </c>
      <c r="B20" s="5" t="s">
        <v>2</v>
      </c>
      <c r="C20" s="11">
        <v>80</v>
      </c>
      <c r="D20" s="49"/>
      <c r="E20" s="32">
        <f t="shared" si="0"/>
        <v>0</v>
      </c>
    </row>
    <row r="21" spans="1:7" x14ac:dyDescent="0.25">
      <c r="A21" s="9" t="s">
        <v>28</v>
      </c>
      <c r="B21" s="5" t="s">
        <v>2</v>
      </c>
      <c r="C21" s="2">
        <f>(4*12*5)-2</f>
        <v>238</v>
      </c>
      <c r="D21" s="49"/>
      <c r="E21" s="32">
        <f t="shared" si="0"/>
        <v>0</v>
      </c>
    </row>
    <row r="22" spans="1:7" ht="24" customHeight="1" x14ac:dyDescent="0.25">
      <c r="A22" s="8" t="s">
        <v>19</v>
      </c>
      <c r="B22" s="4" t="s">
        <v>2</v>
      </c>
      <c r="C22" s="11">
        <v>100</v>
      </c>
      <c r="D22" s="48"/>
      <c r="E22" s="32">
        <f t="shared" si="0"/>
        <v>0</v>
      </c>
    </row>
    <row r="23" spans="1:7" ht="16.5" customHeight="1" x14ac:dyDescent="0.25">
      <c r="A23" s="8" t="s">
        <v>16</v>
      </c>
      <c r="B23" s="4" t="s">
        <v>2</v>
      </c>
      <c r="C23" s="11">
        <f>5*4*5</f>
        <v>100</v>
      </c>
      <c r="D23" s="48"/>
      <c r="E23" s="32">
        <f t="shared" si="0"/>
        <v>0</v>
      </c>
    </row>
    <row r="24" spans="1:7" x14ac:dyDescent="0.25">
      <c r="A24" s="9" t="s">
        <v>17</v>
      </c>
      <c r="B24" s="5" t="s">
        <v>2</v>
      </c>
      <c r="C24" s="2">
        <f>5*4*5</f>
        <v>100</v>
      </c>
      <c r="D24" s="49"/>
      <c r="E24" s="32">
        <f t="shared" si="0"/>
        <v>0</v>
      </c>
    </row>
    <row r="25" spans="1:7" ht="15.75" customHeight="1" x14ac:dyDescent="0.25">
      <c r="A25" s="9" t="s">
        <v>18</v>
      </c>
      <c r="B25" s="5" t="s">
        <v>2</v>
      </c>
      <c r="C25" s="2">
        <f>5*4*5</f>
        <v>100</v>
      </c>
      <c r="D25" s="49"/>
      <c r="E25" s="32">
        <f t="shared" si="0"/>
        <v>0</v>
      </c>
    </row>
    <row r="26" spans="1:7" x14ac:dyDescent="0.25">
      <c r="A26" s="8" t="s">
        <v>41</v>
      </c>
      <c r="B26" s="5" t="s">
        <v>2</v>
      </c>
      <c r="C26" s="2">
        <v>4</v>
      </c>
      <c r="D26" s="49"/>
      <c r="E26" s="32">
        <f t="shared" si="0"/>
        <v>0</v>
      </c>
    </row>
    <row r="27" spans="1:7" x14ac:dyDescent="0.25">
      <c r="A27" s="38" t="s">
        <v>40</v>
      </c>
      <c r="B27" s="39" t="s">
        <v>2</v>
      </c>
      <c r="C27" s="40">
        <v>1</v>
      </c>
      <c r="D27" s="50"/>
      <c r="E27" s="32">
        <f t="shared" si="0"/>
        <v>0</v>
      </c>
    </row>
    <row r="28" spans="1:7" x14ac:dyDescent="0.25">
      <c r="A28" s="38" t="s">
        <v>39</v>
      </c>
      <c r="B28" s="41" t="s">
        <v>3</v>
      </c>
      <c r="C28" s="42">
        <v>5</v>
      </c>
      <c r="D28" s="51"/>
      <c r="E28" s="32">
        <f t="shared" si="0"/>
        <v>0</v>
      </c>
    </row>
    <row r="29" spans="1:7" x14ac:dyDescent="0.25">
      <c r="A29" s="38" t="s">
        <v>8</v>
      </c>
      <c r="B29" s="41" t="s">
        <v>3</v>
      </c>
      <c r="C29" s="42">
        <v>1</v>
      </c>
      <c r="D29" s="51"/>
      <c r="E29" s="32">
        <f t="shared" si="0"/>
        <v>0</v>
      </c>
      <c r="G29" s="37"/>
    </row>
    <row r="30" spans="1:7" x14ac:dyDescent="0.25">
      <c r="A30" s="38" t="s">
        <v>37</v>
      </c>
      <c r="B30" s="41" t="s">
        <v>38</v>
      </c>
      <c r="C30" s="43">
        <v>1</v>
      </c>
      <c r="D30" s="51"/>
      <c r="E30" s="32">
        <f t="shared" si="0"/>
        <v>0</v>
      </c>
    </row>
    <row r="31" spans="1:7" x14ac:dyDescent="0.25">
      <c r="A31" s="16" t="s">
        <v>23</v>
      </c>
      <c r="B31" s="17" t="s">
        <v>5</v>
      </c>
      <c r="C31" s="18">
        <f>12*10*5</f>
        <v>600</v>
      </c>
      <c r="D31" s="52"/>
      <c r="E31" s="32">
        <f t="shared" si="0"/>
        <v>0</v>
      </c>
    </row>
    <row r="32" spans="1:7" ht="15.75" thickBot="1" x14ac:dyDescent="0.3">
      <c r="A32" s="10" t="s">
        <v>22</v>
      </c>
      <c r="B32" s="6" t="s">
        <v>5</v>
      </c>
      <c r="C32" s="13">
        <f>72*5</f>
        <v>360</v>
      </c>
      <c r="D32" s="53"/>
      <c r="E32" s="33">
        <f>C32*D32</f>
        <v>0</v>
      </c>
    </row>
    <row r="33" spans="1:8" ht="15.75" thickBot="1" x14ac:dyDescent="0.3">
      <c r="A33" s="23" t="s">
        <v>6</v>
      </c>
      <c r="B33" s="24"/>
      <c r="C33" s="25"/>
      <c r="D33" s="34"/>
      <c r="E33" s="35">
        <f>SUM(E6:E32)</f>
        <v>0</v>
      </c>
      <c r="H33" s="30"/>
    </row>
    <row r="34" spans="1:8" ht="15.75" thickTop="1" x14ac:dyDescent="0.25"/>
  </sheetData>
  <sheetProtection password="CB35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slepý</vt:lpstr>
    </vt:vector>
  </TitlesOfParts>
  <Company>GEOtest Brno,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Schwarzerová</dc:creator>
  <cp:lastModifiedBy>Tůma Jan Ing.</cp:lastModifiedBy>
  <cp:lastPrinted>2017-06-22T11:03:46Z</cp:lastPrinted>
  <dcterms:created xsi:type="dcterms:W3CDTF">2013-07-29T07:03:16Z</dcterms:created>
  <dcterms:modified xsi:type="dcterms:W3CDTF">2017-07-17T07:44:01Z</dcterms:modified>
</cp:coreProperties>
</file>