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090" windowHeight="7125" firstSheet="1" activeTab="1"/>
  </bookViews>
  <sheets>
    <sheet name="Příl.č.4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<sst xmlns="http://schemas.openxmlformats.org/spreadsheetml/2006/main" count="78" uniqueCount="57">
  <si>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</si>
  <si>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</si>
  <si>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</si>
  <si>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</si>
  <si>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</si>
  <si>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</si>
  <si>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</si>
  <si>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</si>
  <si>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</si>
  <si>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</si>
  <si>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</si>
  <si>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</si>
  <si>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</si>
  <si>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</si>
  <si>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</si>
  <si>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</si>
  <si>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</si>
  <si>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</si>
  <si>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</si>
  <si>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</si>
  <si>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</si>
  <si>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</si>
  <si>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</si>
  <si>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</si>
  <si>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</si>
  <si>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</si>
  <si>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</si>
  <si>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</si>
  <si>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</si>
  <si>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</si>
  <si>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</si>
  <si>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</si>
  <si>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 xml:space="preserve"> mytí oken včetně rámů a parapetů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</si>
  <si>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</si>
  <si>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>čištění žaluzií hlinikových horizontálních</t>
  </si>
  <si>
    <t>Prostory (PVC) kanceláře</t>
  </si>
  <si>
    <t>nabídková cena pro neplátce DPH</t>
  </si>
  <si>
    <t>Nabídková cena za 12 měsíců provádění úklidových služeb v rozsahu a četnostech dle pol. č. 1. až 4. přílohy č. 1 ZD a dle přílohy č. 2 ZD. 
[způsob výpočtu: (A x 12)]. Hodnoty se automaticky propisují.</t>
  </si>
  <si>
    <t>Měsíční paušál (cena za služby dle pol. č. 1. až  4. přílohy č. 1 zadávací dokumentace)</t>
  </si>
  <si>
    <t>Cena za roční úklid  (cena za služby dle pol. č. 5. přílohy č. 1 zadávací dokumentace)</t>
  </si>
  <si>
    <t>čištění čalouněného nábytku mokrou cestou²)</t>
  </si>
  <si>
    <t>Úklid objektu GŘC - Planá u Českých Budějovic</t>
  </si>
  <si>
    <t>Nabídková cena: měsíční paušál Úklid objektu GŘC - Planá u Českých Budějovic</t>
  </si>
  <si>
    <t>GŘC - Planá u ČB</t>
  </si>
  <si>
    <t>Nabídková cena: roční úklid objektu GŘC - Planá u Českých Budějovic</t>
  </si>
  <si>
    <r>
      <t>Nabídková cena za 1 měsíc provádění úklidových služeb v rozsahu a četnostech dle pol. č. 1. až 4. přílohy č. 1  ZD a dle přílohy č. 2 ZD.
(hodnota této části celkové nabídkové ceny se automaticky propisuje z tabulky s názvem "Nabídková cena: měsíční paušál Úklid</t>
    </r>
    <r>
      <rPr>
        <sz val="11"/>
        <rFont val="Arial"/>
        <family val="2"/>
      </rPr>
      <t xml:space="preserve"> objektu Planá u Českých Budějovic</t>
    </r>
    <r>
      <rPr>
        <sz val="11"/>
        <color theme="1"/>
        <rFont val="Arial"/>
        <family val="2"/>
      </rPr>
      <t xml:space="preserve">“, která se nachází na druhém exc.listu tohoto souboru a zároveň tvoří přílohu č. 3 ZD)   </t>
    </r>
  </si>
  <si>
    <t>Prostory (koberec) kanceláře</t>
  </si>
  <si>
    <t>Prostory (dlažba) - zádveří, schodiště, chodby, soc. zařízení</t>
  </si>
  <si>
    <t>Nabídková cena za 1 rok provádění poskytování úklidových služeb v rozsahu a četnosti dle pol. č.5. přílohy č. 1 ZD a dle přílohy č. 2 ZD; za 1x provádění ročního úklidu.
(hodnota této části celkové nabídkové ceny se automaticky propisuje z tabulky s názvem  „Nabídková cena: roční Úklid Planá u Českých Budějovic“, která se nachází na druhém exc.listu tohoto souboru a zároveň tvoří přílohu č. 3 ZD)</t>
  </si>
  <si>
    <t xml:space="preserve">Nabídková cena za 1 měsíc provádění úklidových služeb v rozsahu a četnostech dle pol. č. 1. až 4. přílohy č. 1  ZD a dle přílohy č. 2 ZD.
(hodnota této části celkové nabídkové ceny se automaticky propisuje z tabulky s názvem "Nabídková cena: měsíční paušál Úklid objektu Planá u Českých Budějovic“, která se nachází na druhém exc.listu tohoto souboru).   </t>
  </si>
  <si>
    <t>Nabídková cena za 1 rok provádění poskytování úklidových služeb v rozsahu a četnosti dle pol. č.5. přílohy č. 1 ZD a dle přílohy č. 2 ZD; za 1x provádění ročního úklidu.
(hodnota této části celkové nabídkové ceny se automaticky propisuje z tabulky s názvem  „Nabídková cena: roční úklid objektu Planá u Českých Budějovic“, která se nachází na druhém exc.listu tohoto souboru).</t>
  </si>
  <si>
    <t xml:space="preserve">Příloha č. 4 ZD - Nabídková cena - měsíční paušál a roční úklid </t>
  </si>
  <si>
    <t>Dodavatel doplní hodnoty do modře označených polí, vyplněné tabulky vloží do své nabídky.</t>
  </si>
  <si>
    <t xml:space="preserve">2) Cena za měsíční paušál zahrnuje cenu za veškeré služby uvedené v pol. č. 1. až 4. přílohy č. 1 zadávací dokumentace </t>
  </si>
  <si>
    <t xml:space="preserve">3) Cena za roční úklid zahrnuje cenu za veškeré služby uvedené v pol. č. 5. přílohy č. 1 zadávací dokumentace - Rozsah a četnost úklidových služeb </t>
  </si>
  <si>
    <t>Příloha č. 4 ZD  - Nabídková cena celkem pro neplátce DPH</t>
  </si>
  <si>
    <t>Příloha č. 4 ZD - Nabídková cena celkem pro plátce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</si>
</sst>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NumberFormat="1" applyFont="1" applyFill="1" applyBorder="1" applyAlignment="1" applyProtection="1">
      <alignment horizontal="center" vertical="center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center" vertical="center" wrapText="1"/>
      <protection/>
    </xf>
    <xf numFmtId="0" fontId="14" fillId="0" borderId="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0" borderId="7" xfId="0" applyFont="1" applyFill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29" fillId="0" borderId="0" xfId="0" applyFont="1" applyProtection="1"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 vertical="center" wrapText="1"/>
      <protection/>
    </xf>
    <xf numFmtId="0" fontId="4" fillId="5" borderId="10" xfId="0" applyFont="1" applyFill="1" applyBorder="1" applyAlignment="1" applyProtection="1">
      <alignment horizontal="center" vertical="center" wrapText="1"/>
      <protection/>
    </xf>
    <xf numFmtId="0" fontId="4" fillId="5" borderId="11" xfId="0" applyFont="1" applyFill="1" applyBorder="1" applyAlignment="1" applyProtection="1">
      <alignment horizontal="center" vertical="center" wrapText="1"/>
      <protection/>
    </xf>
    <xf numFmtId="0" fontId="4" fillId="5" borderId="12" xfId="0" applyFont="1" applyFill="1" applyBorder="1" applyAlignment="1" applyProtection="1">
      <alignment vertical="center" wrapText="1"/>
      <protection/>
    </xf>
    <xf numFmtId="0" fontId="2" fillId="5" borderId="13" xfId="0" applyFont="1" applyFill="1" applyBorder="1" applyAlignment="1" applyProtection="1">
      <alignment horizontal="justify" vertical="center" wrapText="1"/>
      <protection/>
    </xf>
    <xf numFmtId="0" fontId="25" fillId="5" borderId="12" xfId="0" applyFont="1" applyFill="1" applyBorder="1" applyAlignment="1" applyProtection="1">
      <alignment vertical="center" wrapText="1"/>
      <protection/>
    </xf>
    <xf numFmtId="0" fontId="25" fillId="5" borderId="13" xfId="0" applyFont="1" applyFill="1" applyBorder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4" fillId="0" borderId="0" xfId="0" applyFont="1" applyBorder="1" applyProtection="1">
      <protection/>
    </xf>
    <xf numFmtId="0" fontId="36" fillId="0" borderId="0" xfId="0" applyFont="1" applyFill="1" applyBorder="1" applyAlignment="1" applyProtection="1">
      <alignment horizontal="left"/>
      <protection/>
    </xf>
    <xf numFmtId="0" fontId="15" fillId="0" borderId="4" xfId="0" applyFont="1" applyFill="1" applyBorder="1" applyAlignment="1" applyProtection="1">
      <alignment horizontal="center" vertical="center" wrapText="1"/>
      <protection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4" fontId="15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0" fontId="15" fillId="0" borderId="4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left" vertical="center" wrapText="1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left" vertical="center" wrapText="1"/>
      <protection/>
    </xf>
    <xf numFmtId="0" fontId="27" fillId="5" borderId="13" xfId="0" applyFont="1" applyFill="1" applyBorder="1" applyAlignment="1" applyProtection="1">
      <alignment horizontal="justify" vertical="center" wrapText="1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6" borderId="2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/>
    </xf>
    <xf numFmtId="4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4" fontId="5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4" fillId="5" borderId="22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 wrapText="1"/>
      <protection/>
    </xf>
    <xf numFmtId="4" fontId="3" fillId="4" borderId="23" xfId="0" applyNumberFormat="1" applyFont="1" applyFill="1" applyBorder="1" applyAlignment="1" applyProtection="1">
      <alignment horizontal="center" vertical="center" wrapText="1"/>
      <protection/>
    </xf>
    <xf numFmtId="4" fontId="28" fillId="4" borderId="24" xfId="0" applyNumberFormat="1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Fill="1" applyBorder="1" applyAlignment="1" applyProtection="1">
      <alignment horizontal="center" vertical="center"/>
      <protection/>
    </xf>
    <xf numFmtId="4" fontId="0" fillId="0" borderId="26" xfId="0" applyNumberFormat="1" applyFill="1" applyBorder="1" applyAlignment="1" applyProtection="1">
      <alignment horizontal="center" vertical="center"/>
      <protection/>
    </xf>
    <xf numFmtId="4" fontId="2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4" fontId="2" fillId="0" borderId="25" xfId="0" applyNumberFormat="1" applyFont="1" applyFill="1" applyBorder="1" applyAlignment="1" applyProtection="1">
      <alignment horizontal="center" vertical="center" wrapText="1"/>
      <protection/>
    </xf>
    <xf numFmtId="4" fontId="0" fillId="0" borderId="26" xfId="0" applyNumberFormat="1" applyFill="1" applyBorder="1" applyAlignment="1" applyProtection="1">
      <alignment horizontal="center" vertical="center" wrapText="1"/>
      <protection/>
    </xf>
    <xf numFmtId="4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ill="1" applyBorder="1" applyAlignment="1" applyProtection="1">
      <alignment horizontal="center" vertical="center" wrapText="1"/>
      <protection/>
    </xf>
    <xf numFmtId="4" fontId="3" fillId="4" borderId="25" xfId="0" applyNumberFormat="1" applyFont="1" applyFill="1" applyBorder="1" applyAlignment="1" applyProtection="1">
      <alignment horizontal="center" vertical="center" wrapText="1"/>
      <protection/>
    </xf>
    <xf numFmtId="4" fontId="28" fillId="4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3" borderId="27" xfId="0" applyFont="1" applyFill="1" applyBorder="1" applyAlignment="1" applyProtection="1">
      <alignment horizontal="center" vertical="center" wrapText="1"/>
      <protection/>
    </xf>
    <xf numFmtId="0" fontId="8" fillId="3" borderId="28" xfId="0" applyFont="1" applyFill="1" applyBorder="1" applyAlignment="1" applyProtection="1">
      <alignment horizontal="center" vertical="center" wrapText="1"/>
      <protection/>
    </xf>
    <xf numFmtId="0" fontId="8" fillId="3" borderId="29" xfId="0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15" fillId="0" borderId="7" xfId="0" applyFont="1" applyFill="1" applyBorder="1" applyAlignment="1" applyProtection="1">
      <alignment horizontal="center" vertical="center" wrapText="1"/>
      <protection/>
    </xf>
    <xf numFmtId="0" fontId="15" fillId="0" borderId="5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15" fillId="0" borderId="7" xfId="0" applyFont="1" applyFill="1" applyBorder="1" applyAlignment="1" applyProtection="1">
      <alignment horizontal="center" vertical="center"/>
      <protection/>
    </xf>
    <xf numFmtId="0" fontId="15" fillId="0" borderId="5" xfId="0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center" vertical="center"/>
      <protection/>
    </xf>
    <xf numFmtId="0" fontId="3" fillId="4" borderId="3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showRowColHeaders="0" workbookViewId="0" topLeftCell="A4">
      <selection activeCell="A1" sqref="A1:XFD1048576"/>
    </sheetView>
  </sheetViews>
  <sheetFormatPr defaultColWidth="9.140625" defaultRowHeight="15"/>
  <cols>
    <col min="1" max="1" width="35.421875" style="24" customWidth="1"/>
    <col min="2" max="2" width="23.140625" style="24" customWidth="1"/>
    <col min="3" max="3" width="23.28125" style="24" customWidth="1"/>
    <col min="4" max="16384" width="9.140625" style="24" customWidth="1"/>
  </cols>
  <sheetData>
    <row r="1" ht="25.5" customHeight="1">
      <c r="A1" s="23" t="s">
        <v>56</v>
      </c>
    </row>
    <row r="2" ht="15" customHeight="1" thickBot="1">
      <c r="A2" s="25"/>
    </row>
    <row r="3" ht="33" customHeight="1" thickBot="1">
      <c r="A3" s="26" t="s">
        <v>1</v>
      </c>
    </row>
    <row r="4" ht="15.75" thickBot="1"/>
    <row r="5" spans="1:3" ht="15">
      <c r="A5" s="58" t="s">
        <v>0</v>
      </c>
      <c r="B5" s="27"/>
      <c r="C5" s="28"/>
    </row>
    <row r="6" spans="1:3" ht="15">
      <c r="A6" s="59"/>
      <c r="B6" s="29" t="s">
        <v>1</v>
      </c>
      <c r="C6" s="30" t="s">
        <v>4</v>
      </c>
    </row>
    <row r="7" spans="1:3" ht="15">
      <c r="A7" s="59"/>
      <c r="B7" s="29" t="s">
        <v>2</v>
      </c>
      <c r="C7" s="30" t="s">
        <v>2</v>
      </c>
    </row>
    <row r="8" spans="1:3" ht="15.75" thickBot="1">
      <c r="A8" s="60"/>
      <c r="B8" s="29" t="s">
        <v>3</v>
      </c>
      <c r="C8" s="30" t="s">
        <v>27</v>
      </c>
    </row>
    <row r="9" spans="1:3" ht="15">
      <c r="A9" s="31" t="s">
        <v>5</v>
      </c>
      <c r="B9" s="63">
        <f>'Nabídková cena_měs.paušal_roční'!F11</f>
        <v>0</v>
      </c>
      <c r="C9" s="65">
        <f>'Nabídková cena_měs.paušal_roční'!G11</f>
        <v>0</v>
      </c>
    </row>
    <row r="10" spans="1:3" ht="186" thickBot="1">
      <c r="A10" s="32" t="s">
        <v>45</v>
      </c>
      <c r="B10" s="64"/>
      <c r="C10" s="66"/>
    </row>
    <row r="11" spans="1:3" ht="15">
      <c r="A11" s="31" t="s">
        <v>6</v>
      </c>
      <c r="B11" s="67">
        <f>'Nabídková cena_měs.paušal_roční'!F11*12</f>
        <v>0</v>
      </c>
      <c r="C11" s="69">
        <f>'Nabídková cena_měs.paušal_roční'!G11*12</f>
        <v>0</v>
      </c>
    </row>
    <row r="12" spans="1:3" ht="100.5" thickBot="1">
      <c r="A12" s="32" t="s">
        <v>37</v>
      </c>
      <c r="B12" s="68"/>
      <c r="C12" s="70"/>
    </row>
    <row r="13" spans="1:3" ht="15">
      <c r="A13" s="31" t="s">
        <v>7</v>
      </c>
      <c r="B13" s="63">
        <f>'Nabídková cena_měs.paušal_roční'!F32</f>
        <v>0</v>
      </c>
      <c r="C13" s="65">
        <f>'Nabídková cena_měs.paušal_roční'!G32</f>
        <v>0</v>
      </c>
    </row>
    <row r="14" spans="1:3" ht="186" thickBot="1">
      <c r="A14" s="48" t="s">
        <v>48</v>
      </c>
      <c r="B14" s="64"/>
      <c r="C14" s="66"/>
    </row>
    <row r="15" spans="1:3" ht="15">
      <c r="A15" s="33" t="s">
        <v>8</v>
      </c>
      <c r="B15" s="71">
        <f>(B11+B13)*4</f>
        <v>0</v>
      </c>
      <c r="C15" s="61">
        <f>(C11+C13)*4</f>
        <v>0</v>
      </c>
    </row>
    <row r="16" spans="1:3" ht="132" thickBot="1">
      <c r="A16" s="34" t="s">
        <v>33</v>
      </c>
      <c r="B16" s="72"/>
      <c r="C16" s="62"/>
    </row>
    <row r="17" spans="1:3" ht="15">
      <c r="A17" s="35"/>
      <c r="B17" s="35"/>
      <c r="C17" s="35"/>
    </row>
    <row r="18" spans="1:3" ht="15">
      <c r="A18" s="36" t="s">
        <v>28</v>
      </c>
      <c r="B18" s="36"/>
      <c r="C18" s="35"/>
    </row>
    <row r="19" spans="1:3" ht="15">
      <c r="A19" s="35"/>
      <c r="B19" s="35"/>
      <c r="C19" s="35"/>
    </row>
    <row r="20" spans="1:3" ht="15">
      <c r="A20" s="35"/>
      <c r="B20" s="35"/>
      <c r="C20" s="35"/>
    </row>
    <row r="21" spans="1:3" ht="15">
      <c r="A21" s="35"/>
      <c r="B21" s="35"/>
      <c r="C21" s="35"/>
    </row>
    <row r="22" spans="1:3" ht="15">
      <c r="A22" s="35"/>
      <c r="B22" s="35"/>
      <c r="C22" s="35"/>
    </row>
  </sheetData>
  <sheetProtection algorithmName="SHA-512" hashValue="BcuRiHxIZm5Etj376nSIdAe7kpwulzhOoUwUpHt0DdCdcT1Rjg75SSIq9NQfafUpPppd0UjFn6xMVxJZNd/fMA==" saltValue="ECAMqBZHBvPna8Zy/TKpyQ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H45"/>
  <sheetViews>
    <sheetView showGridLines="0" showRowColHeaders="0" tabSelected="1" workbookViewId="0" topLeftCell="A1">
      <selection activeCell="F29" sqref="F29:F31"/>
    </sheetView>
  </sheetViews>
  <sheetFormatPr defaultColWidth="9.140625" defaultRowHeight="15"/>
  <cols>
    <col min="1" max="1" width="9.140625" style="1" customWidth="1"/>
    <col min="2" max="2" width="15.57421875" style="1" customWidth="1"/>
    <col min="3" max="3" width="18.57421875" style="1" customWidth="1"/>
    <col min="4" max="4" width="11.140625" style="1" customWidth="1"/>
    <col min="5" max="5" width="15.8515625" style="1" customWidth="1"/>
    <col min="6" max="6" width="23.7109375" style="1" customWidth="1"/>
    <col min="7" max="7" width="22.140625" style="1" customWidth="1"/>
    <col min="8" max="16384" width="9.140625" style="1" customWidth="1"/>
  </cols>
  <sheetData>
    <row r="1" spans="1:7" ht="25.5" customHeight="1">
      <c r="A1" s="98" t="s">
        <v>51</v>
      </c>
      <c r="B1" s="98"/>
      <c r="C1" s="98"/>
      <c r="D1" s="98"/>
      <c r="E1" s="98"/>
      <c r="F1" s="98"/>
      <c r="G1" s="98"/>
    </row>
    <row r="2" spans="1:7" ht="15.75">
      <c r="A2" s="37" t="s">
        <v>41</v>
      </c>
      <c r="B2" s="37"/>
      <c r="C2" s="37"/>
      <c r="D2" s="37"/>
      <c r="E2" s="20"/>
      <c r="F2" s="20"/>
      <c r="G2" s="20"/>
    </row>
    <row r="3" spans="1:7" ht="18.75">
      <c r="A3" s="2"/>
      <c r="B3" s="3"/>
      <c r="C3" s="3"/>
      <c r="D3" s="3"/>
      <c r="E3" s="3"/>
      <c r="F3" s="4"/>
      <c r="G3" s="4"/>
    </row>
    <row r="4" spans="1:7" ht="21">
      <c r="A4" s="2"/>
      <c r="B4" s="106" t="s">
        <v>42</v>
      </c>
      <c r="C4" s="107"/>
      <c r="D4" s="107"/>
      <c r="E4" s="107"/>
      <c r="F4" s="107"/>
      <c r="G4" s="107"/>
    </row>
    <row r="5" ht="18.75" customHeight="1" thickBot="1"/>
    <row r="6" spans="2:7" ht="24" customHeight="1" thickBot="1">
      <c r="B6" s="99" t="s">
        <v>38</v>
      </c>
      <c r="C6" s="100"/>
      <c r="D6" s="100"/>
      <c r="E6" s="100"/>
      <c r="F6" s="100"/>
      <c r="G6" s="101"/>
    </row>
    <row r="7" spans="2:7" ht="51" customHeight="1" thickBot="1">
      <c r="B7" s="5" t="s">
        <v>9</v>
      </c>
      <c r="C7" s="6" t="s">
        <v>10</v>
      </c>
      <c r="D7" s="5" t="s">
        <v>24</v>
      </c>
      <c r="E7" s="7" t="s">
        <v>11</v>
      </c>
      <c r="F7" s="7" t="s">
        <v>12</v>
      </c>
      <c r="G7" s="8" t="s">
        <v>13</v>
      </c>
    </row>
    <row r="8" spans="2:7" ht="48" customHeight="1">
      <c r="B8" s="108" t="s">
        <v>43</v>
      </c>
      <c r="C8" s="38" t="s">
        <v>46</v>
      </c>
      <c r="D8" s="39">
        <v>59.22</v>
      </c>
      <c r="E8" s="15"/>
      <c r="F8" s="49">
        <f aca="true" t="shared" si="0" ref="F8:F10">(D8*E8)</f>
        <v>0</v>
      </c>
      <c r="G8" s="21"/>
    </row>
    <row r="9" spans="2:7" ht="30">
      <c r="B9" s="109"/>
      <c r="C9" s="38" t="s">
        <v>35</v>
      </c>
      <c r="D9" s="40">
        <v>519.36</v>
      </c>
      <c r="E9" s="16"/>
      <c r="F9" s="49">
        <f t="shared" si="0"/>
        <v>0</v>
      </c>
      <c r="G9" s="22"/>
    </row>
    <row r="10" spans="2:7" ht="60.75" thickBot="1">
      <c r="B10" s="110"/>
      <c r="C10" s="38" t="s">
        <v>47</v>
      </c>
      <c r="D10" s="40">
        <v>204.1</v>
      </c>
      <c r="E10" s="16"/>
      <c r="F10" s="49">
        <f t="shared" si="0"/>
        <v>0</v>
      </c>
      <c r="G10" s="22"/>
    </row>
    <row r="11" spans="2:7" ht="32.25" customHeight="1" thickBot="1">
      <c r="B11" s="75" t="s">
        <v>25</v>
      </c>
      <c r="C11" s="77"/>
      <c r="D11" s="77"/>
      <c r="E11" s="77"/>
      <c r="F11" s="17">
        <f>SUM(F8:F10)</f>
        <v>0</v>
      </c>
      <c r="G11" s="17">
        <f>F11*1.21</f>
        <v>0</v>
      </c>
    </row>
    <row r="12" spans="2:7" ht="15" customHeight="1">
      <c r="B12" s="102" t="s">
        <v>14</v>
      </c>
      <c r="C12" s="103"/>
      <c r="D12" s="103"/>
      <c r="E12" s="103"/>
      <c r="F12" s="103"/>
      <c r="G12" s="103"/>
    </row>
    <row r="13" spans="2:7" ht="15">
      <c r="B13" s="80" t="s">
        <v>52</v>
      </c>
      <c r="C13" s="80"/>
      <c r="D13" s="80"/>
      <c r="E13" s="80"/>
      <c r="F13" s="80"/>
      <c r="G13" s="80"/>
    </row>
    <row r="14" spans="2:7" ht="15" customHeight="1">
      <c r="B14" s="82" t="s">
        <v>29</v>
      </c>
      <c r="C14" s="84"/>
      <c r="D14" s="84"/>
      <c r="E14" s="84"/>
      <c r="F14" s="84"/>
      <c r="G14" s="84"/>
    </row>
    <row r="15" spans="2:7" ht="17.25" customHeight="1">
      <c r="B15" s="82" t="s">
        <v>15</v>
      </c>
      <c r="C15" s="82"/>
      <c r="D15" s="82"/>
      <c r="E15" s="82"/>
      <c r="F15" s="82"/>
      <c r="G15" s="82"/>
    </row>
    <row r="16" spans="2:6" ht="15">
      <c r="B16" s="104" t="s">
        <v>16</v>
      </c>
      <c r="C16" s="105"/>
      <c r="D16" s="9"/>
      <c r="E16" s="9"/>
      <c r="F16" s="9"/>
    </row>
    <row r="17" spans="2:6" ht="15">
      <c r="B17" s="97" t="s">
        <v>17</v>
      </c>
      <c r="C17" s="97"/>
      <c r="D17" s="10"/>
      <c r="E17" s="10"/>
      <c r="F17" s="10"/>
    </row>
    <row r="18" spans="2:7" ht="15">
      <c r="B18" s="73" t="s">
        <v>53</v>
      </c>
      <c r="C18" s="73"/>
      <c r="D18" s="73"/>
      <c r="E18" s="73"/>
      <c r="F18" s="73"/>
      <c r="G18" s="73"/>
    </row>
    <row r="19" spans="2:7" ht="15">
      <c r="B19" s="73"/>
      <c r="C19" s="73"/>
      <c r="D19" s="73"/>
      <c r="E19" s="73"/>
      <c r="F19" s="73"/>
      <c r="G19" s="73"/>
    </row>
    <row r="20" ht="24" customHeight="1"/>
    <row r="22" spans="2:7" ht="30" customHeight="1">
      <c r="B22" s="85" t="s">
        <v>44</v>
      </c>
      <c r="C22" s="85"/>
      <c r="D22" s="85"/>
      <c r="E22" s="85"/>
      <c r="F22" s="85"/>
      <c r="G22" s="85"/>
    </row>
    <row r="23" spans="2:7" ht="24" thickBot="1">
      <c r="B23" s="57"/>
      <c r="C23" s="57"/>
      <c r="D23" s="57"/>
      <c r="E23" s="57"/>
      <c r="F23" s="57"/>
      <c r="G23" s="57"/>
    </row>
    <row r="24" spans="2:7" ht="25.5" customHeight="1" thickBot="1">
      <c r="B24" s="86" t="s">
        <v>39</v>
      </c>
      <c r="C24" s="87"/>
      <c r="D24" s="87"/>
      <c r="E24" s="87"/>
      <c r="F24" s="87"/>
      <c r="G24" s="88"/>
    </row>
    <row r="25" spans="2:8" ht="47.25" customHeight="1" thickBot="1">
      <c r="B25" s="11" t="s">
        <v>9</v>
      </c>
      <c r="C25" s="12" t="s">
        <v>18</v>
      </c>
      <c r="D25" s="12" t="s">
        <v>24</v>
      </c>
      <c r="E25" s="8" t="s">
        <v>19</v>
      </c>
      <c r="F25" s="8" t="s">
        <v>20</v>
      </c>
      <c r="G25" s="8" t="s">
        <v>21</v>
      </c>
      <c r="H25" s="113"/>
    </row>
    <row r="26" spans="2:7" ht="46.5" customHeight="1">
      <c r="B26" s="94" t="s">
        <v>43</v>
      </c>
      <c r="C26" s="41" t="s">
        <v>32</v>
      </c>
      <c r="D26" s="42">
        <v>316</v>
      </c>
      <c r="E26" s="51"/>
      <c r="F26" s="49">
        <f>(D16*E16)</f>
        <v>0</v>
      </c>
      <c r="G26" s="18"/>
    </row>
    <row r="27" spans="2:7" ht="46.5" customHeight="1">
      <c r="B27" s="95"/>
      <c r="C27" s="43" t="s">
        <v>34</v>
      </c>
      <c r="D27" s="44">
        <v>158</v>
      </c>
      <c r="E27" s="51"/>
      <c r="F27" s="49">
        <f aca="true" t="shared" si="1" ref="F27:F28">(D17*E17)</f>
        <v>0</v>
      </c>
      <c r="G27" s="18"/>
    </row>
    <row r="28" spans="2:7" ht="46.5" customHeight="1">
      <c r="B28" s="95"/>
      <c r="C28" s="45" t="s">
        <v>22</v>
      </c>
      <c r="D28" s="46">
        <v>59.22</v>
      </c>
      <c r="E28" s="52"/>
      <c r="F28" s="49">
        <f t="shared" si="1"/>
        <v>0</v>
      </c>
      <c r="G28" s="18"/>
    </row>
    <row r="29" spans="2:7" ht="46.5" customHeight="1">
      <c r="B29" s="95"/>
      <c r="C29" s="47" t="s">
        <v>30</v>
      </c>
      <c r="D29" s="91"/>
      <c r="E29" s="92"/>
      <c r="F29" s="50"/>
      <c r="G29" s="18"/>
    </row>
    <row r="30" spans="2:7" ht="46.5" customHeight="1">
      <c r="B30" s="95"/>
      <c r="C30" s="55" t="s">
        <v>31</v>
      </c>
      <c r="D30" s="93"/>
      <c r="E30" s="93"/>
      <c r="F30" s="56"/>
      <c r="G30" s="19"/>
    </row>
    <row r="31" spans="2:7" ht="60.75" thickBot="1">
      <c r="B31" s="96"/>
      <c r="C31" s="53" t="s">
        <v>40</v>
      </c>
      <c r="D31" s="89"/>
      <c r="E31" s="90"/>
      <c r="F31" s="54"/>
      <c r="G31" s="18"/>
    </row>
    <row r="32" spans="2:7" ht="33.75" customHeight="1" thickBot="1">
      <c r="B32" s="75" t="s">
        <v>26</v>
      </c>
      <c r="C32" s="76"/>
      <c r="D32" s="76"/>
      <c r="E32" s="77"/>
      <c r="F32" s="17">
        <f>SUM(F26:F31)</f>
        <v>0</v>
      </c>
      <c r="G32" s="17">
        <f>(F32*1.21)</f>
        <v>0</v>
      </c>
    </row>
    <row r="33" spans="2:7" ht="30.75" customHeight="1">
      <c r="B33" s="78" t="s">
        <v>14</v>
      </c>
      <c r="C33" s="79"/>
      <c r="D33" s="79"/>
      <c r="E33" s="79"/>
      <c r="F33" s="79"/>
      <c r="G33" s="79"/>
    </row>
    <row r="34" spans="2:7" ht="17.25" customHeight="1">
      <c r="B34" s="80" t="s">
        <v>52</v>
      </c>
      <c r="C34" s="81"/>
      <c r="D34" s="81"/>
      <c r="E34" s="81"/>
      <c r="F34" s="81"/>
      <c r="G34" s="81"/>
    </row>
    <row r="35" spans="2:7" ht="15">
      <c r="B35" s="82" t="s">
        <v>29</v>
      </c>
      <c r="C35" s="84"/>
      <c r="D35" s="84"/>
      <c r="E35" s="84"/>
      <c r="F35" s="84"/>
      <c r="G35" s="84"/>
    </row>
    <row r="36" spans="2:7" ht="15">
      <c r="B36" s="82" t="s">
        <v>15</v>
      </c>
      <c r="C36" s="82"/>
      <c r="D36" s="82"/>
      <c r="E36" s="82"/>
      <c r="F36" s="82"/>
      <c r="G36" s="82"/>
    </row>
    <row r="37" spans="2:7" ht="15">
      <c r="B37" s="83" t="s">
        <v>16</v>
      </c>
      <c r="C37" s="82"/>
      <c r="D37" s="13"/>
      <c r="E37" s="13"/>
      <c r="F37" s="13"/>
      <c r="G37" s="13"/>
    </row>
    <row r="38" spans="2:7" ht="15" customHeight="1">
      <c r="B38" s="73" t="s">
        <v>17</v>
      </c>
      <c r="C38" s="73"/>
      <c r="D38" s="13"/>
      <c r="E38" s="13"/>
      <c r="F38" s="13"/>
      <c r="G38" s="13"/>
    </row>
    <row r="39" spans="2:7" ht="15">
      <c r="B39" s="74" t="s">
        <v>23</v>
      </c>
      <c r="C39" s="74"/>
      <c r="D39" s="74"/>
      <c r="E39" s="74"/>
      <c r="F39" s="74"/>
      <c r="G39" s="74"/>
    </row>
    <row r="40" spans="2:7" ht="15">
      <c r="B40" s="73" t="s">
        <v>54</v>
      </c>
      <c r="C40" s="73"/>
      <c r="D40" s="73"/>
      <c r="E40" s="73"/>
      <c r="F40" s="73"/>
      <c r="G40" s="73"/>
    </row>
    <row r="41" spans="2:7" ht="15">
      <c r="B41" s="73"/>
      <c r="C41" s="73"/>
      <c r="D41" s="73"/>
      <c r="E41" s="73"/>
      <c r="F41" s="73"/>
      <c r="G41" s="73"/>
    </row>
    <row r="45" ht="15">
      <c r="F45" s="14"/>
    </row>
  </sheetData>
  <sheetProtection algorithmName="SHA-512" hashValue="9O7+ZmHGiHQrq6u4/tx3q9qK5cfpCBk+gyXjYJkeR9CZq9bbs5CWXGxuVSgbMujbUr5N3+5LuZUFDbhms1yY/w==" saltValue="on3izH7FA9I/MVWpdrBEew==" spinCount="100000" sheet="1" objects="1" scenarios="1" selectLockedCells="1"/>
  <mergeCells count="27">
    <mergeCell ref="B17:C17"/>
    <mergeCell ref="A1:G1"/>
    <mergeCell ref="B6:G6"/>
    <mergeCell ref="B11:E11"/>
    <mergeCell ref="B12:G12"/>
    <mergeCell ref="B13:G13"/>
    <mergeCell ref="B15:G15"/>
    <mergeCell ref="B16:C16"/>
    <mergeCell ref="B14:G14"/>
    <mergeCell ref="B4:G4"/>
    <mergeCell ref="B8:B10"/>
    <mergeCell ref="B18:G19"/>
    <mergeCell ref="B22:G22"/>
    <mergeCell ref="B24:G24"/>
    <mergeCell ref="D31:E31"/>
    <mergeCell ref="D29:E29"/>
    <mergeCell ref="D30:E30"/>
    <mergeCell ref="B26:B31"/>
    <mergeCell ref="B38:C38"/>
    <mergeCell ref="B39:G39"/>
    <mergeCell ref="B40:G41"/>
    <mergeCell ref="B32:E32"/>
    <mergeCell ref="B33:G33"/>
    <mergeCell ref="B34:G34"/>
    <mergeCell ref="B36:G36"/>
    <mergeCell ref="B37:C37"/>
    <mergeCell ref="B35:G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9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showRowColHeaders="0" workbookViewId="0" topLeftCell="A1">
      <selection activeCell="A1" sqref="A1:XFD1048576"/>
    </sheetView>
  </sheetViews>
  <sheetFormatPr defaultColWidth="9.140625" defaultRowHeight="15"/>
  <cols>
    <col min="1" max="1" width="35.421875" style="24" customWidth="1"/>
    <col min="2" max="2" width="23.140625" style="24" customWidth="1"/>
    <col min="3" max="16384" width="9.140625" style="24" customWidth="1"/>
  </cols>
  <sheetData>
    <row r="1" ht="18.75">
      <c r="A1" s="23" t="s">
        <v>55</v>
      </c>
    </row>
    <row r="2" ht="15.75">
      <c r="A2" s="25"/>
    </row>
    <row r="3" spans="1:2" ht="18">
      <c r="A3" s="111" t="s">
        <v>36</v>
      </c>
      <c r="B3" s="112"/>
    </row>
    <row r="4" ht="15.75" thickBot="1"/>
    <row r="5" spans="1:2" ht="15">
      <c r="A5" s="58" t="s">
        <v>0</v>
      </c>
      <c r="B5" s="27"/>
    </row>
    <row r="6" spans="1:2" ht="15">
      <c r="A6" s="59"/>
      <c r="B6" s="29" t="s">
        <v>1</v>
      </c>
    </row>
    <row r="7" spans="1:2" ht="15">
      <c r="A7" s="59"/>
      <c r="B7" s="29" t="s">
        <v>2</v>
      </c>
    </row>
    <row r="8" spans="1:2" ht="15.75" thickBot="1">
      <c r="A8" s="60"/>
      <c r="B8" s="29"/>
    </row>
    <row r="9" spans="1:2" ht="15">
      <c r="A9" s="31" t="s">
        <v>5</v>
      </c>
      <c r="B9" s="63">
        <f>'Nabídková cena_měs.paušal_roční'!F11</f>
        <v>0</v>
      </c>
    </row>
    <row r="10" spans="1:2" ht="171.75" thickBot="1">
      <c r="A10" s="48" t="s">
        <v>49</v>
      </c>
      <c r="B10" s="64"/>
    </row>
    <row r="11" spans="1:2" ht="15">
      <c r="A11" s="31" t="s">
        <v>6</v>
      </c>
      <c r="B11" s="67">
        <f>'Nabídková cena_měs.paušal_roční'!F11*12</f>
        <v>0</v>
      </c>
    </row>
    <row r="12" spans="1:2" ht="100.5" thickBot="1">
      <c r="A12" s="32" t="s">
        <v>37</v>
      </c>
      <c r="B12" s="68"/>
    </row>
    <row r="13" spans="1:2" ht="15">
      <c r="A13" s="31" t="s">
        <v>7</v>
      </c>
      <c r="B13" s="63">
        <f>'Nabídková cena_měs.paušal_roční'!F32</f>
        <v>0</v>
      </c>
    </row>
    <row r="14" spans="1:2" ht="171.75" thickBot="1">
      <c r="A14" s="48" t="s">
        <v>50</v>
      </c>
      <c r="B14" s="64"/>
    </row>
    <row r="15" spans="1:2" ht="15" customHeight="1">
      <c r="A15" s="33" t="s">
        <v>8</v>
      </c>
      <c r="B15" s="71">
        <f>(B11+B13)*4</f>
        <v>0</v>
      </c>
    </row>
    <row r="16" spans="1:2" ht="132" thickBot="1">
      <c r="A16" s="34" t="s">
        <v>33</v>
      </c>
      <c r="B16" s="72"/>
    </row>
    <row r="17" spans="1:2" ht="15">
      <c r="A17" s="35"/>
      <c r="B17" s="35"/>
    </row>
    <row r="18" spans="1:2" ht="15">
      <c r="A18" s="36" t="s">
        <v>28</v>
      </c>
      <c r="B18" s="36"/>
    </row>
    <row r="19" spans="1:2" ht="15">
      <c r="A19" s="35"/>
      <c r="B19" s="35"/>
    </row>
    <row r="20" spans="1:2" ht="15">
      <c r="A20" s="35"/>
      <c r="B20" s="35"/>
    </row>
    <row r="21" spans="1:2" ht="15">
      <c r="A21" s="35"/>
      <c r="B21" s="35"/>
    </row>
    <row r="22" spans="1:2" ht="15">
      <c r="A22" s="35"/>
      <c r="B22" s="35"/>
    </row>
  </sheetData>
  <sheetProtection algorithmName="SHA-512" hashValue="rUumKASlyv5BggE8I34pgMTJOoSWo7apiXqQh0TeJ0P8XCmaa2tKrMVi9rcqzter+IuP9yp5JoiS922YtLRlNg==" saltValue="5b4YV71Tt0iQ/MbH2osIMA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2018-06-12T13:51:33Z</cp:lastPrinted>
  <dcterms:created xsi:type="dcterms:W3CDTF">2016-10-17T09:53:07Z</dcterms:created>
  <dcterms:modified xsi:type="dcterms:W3CDTF">2018-06-13T07:55:05Z</dcterms:modified>
  <cp:category/>
  <cp:version/>
  <cp:contentType/>
  <cp:contentStatus/>
</cp:coreProperties>
</file>