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70" windowHeight="16230" activeTab="1"/>
  </bookViews>
  <sheets>
    <sheet name="Rekapitulace" sheetId="3" r:id="rId1"/>
    <sheet name="Rozpočet" sheetId="2" r:id="rId2"/>
    <sheet name="Parametry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3" l="1"/>
  <c r="C45" i="3" l="1"/>
  <c r="B45" i="3"/>
  <c r="C44" i="3"/>
  <c r="B44" i="3"/>
  <c r="C43" i="3"/>
  <c r="B43" i="3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0" i="3"/>
  <c r="C29" i="3"/>
  <c r="C26" i="3"/>
  <c r="B26" i="3"/>
  <c r="C25" i="3"/>
  <c r="C27" i="3" s="1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</calcChain>
</file>

<file path=xl/sharedStrings.xml><?xml version="1.0" encoding="utf-8"?>
<sst xmlns="http://schemas.openxmlformats.org/spreadsheetml/2006/main" count="401" uniqueCount="216">
  <si>
    <t>Název</t>
  </si>
  <si>
    <t>Hodnota</t>
  </si>
  <si>
    <t>Nadpis rekapitulace</t>
  </si>
  <si>
    <t>Seznam prací a dodávek elektrotechnických zařízení</t>
  </si>
  <si>
    <t>Akce</t>
  </si>
  <si>
    <t>KREJCAROVA LÁVKA PŘES ŘEKU OHŘI, SOKOLOV.</t>
  </si>
  <si>
    <t>Projekt</t>
  </si>
  <si>
    <t>D.2.2.2  VEŘEJNÉ OSVĚTLENÍ</t>
  </si>
  <si>
    <t>Investor</t>
  </si>
  <si>
    <t>Městský úřad Sokolov</t>
  </si>
  <si>
    <t>Z. č.</t>
  </si>
  <si>
    <t>201708</t>
  </si>
  <si>
    <t>A. č.</t>
  </si>
  <si>
    <t>Smlouva</t>
  </si>
  <si>
    <t/>
  </si>
  <si>
    <t>Vypracoval</t>
  </si>
  <si>
    <t>Ing. F. Kolář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</si>
  <si>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</si>
  <si>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</si>
  <si>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</si>
  <si>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</si>
  <si>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</si>
  <si>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</si>
  <si>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</si>
  <si>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</si>
  <si>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</si>
  <si>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</si>
  <si>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</si>
  <si>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</si>
  <si>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</si>
  <si>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</si>
  <si>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</si>
  <si>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</si>
  <si>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</si>
  <si>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</si>
  <si>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</si>
  <si>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</si>
  <si>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</si>
  <si>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</si>
  <si>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</si>
  <si>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</si>
  <si>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</si>
  <si>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</si>
  <si>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</si>
  <si>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</si>
  <si>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</si>
  <si>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</si>
  <si>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</si>
  <si>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</si>
  <si>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</si>
  <si>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Dodávky</t>
  </si>
  <si>
    <t>rozvaděč R1</t>
  </si>
  <si>
    <t>ks</t>
  </si>
  <si>
    <t>Dodávky - celkem</t>
  </si>
  <si>
    <t>Elektromontáže silnoproud</t>
  </si>
  <si>
    <t>Elektromontáže</t>
  </si>
  <si>
    <t>Kabeláže</t>
  </si>
  <si>
    <t>KABEL SILOVÝ,IZOLACE PVC</t>
  </si>
  <si>
    <t>CYKY-J 4x16 , volně</t>
  </si>
  <si>
    <t>m</t>
  </si>
  <si>
    <t>CYKY-J 3x 4 , volně</t>
  </si>
  <si>
    <t>CYKY-J 3x2.5 , volně</t>
  </si>
  <si>
    <t>CYKY-O 2x2.5 , volně</t>
  </si>
  <si>
    <t>CYKY-J 3x1.5 , volně</t>
  </si>
  <si>
    <t>ŠNŮRA STŘEDNÍ,IZOLACE KAUČUK (CGSG)</t>
  </si>
  <si>
    <t>H05RN-F-X 2x1 , volně</t>
  </si>
  <si>
    <t>H05RN-F-X 3x1 , volně</t>
  </si>
  <si>
    <t>VODIČ JEDNOŽILOVÝ, IZOLACE PVC</t>
  </si>
  <si>
    <t>H07V-K 35 , volně</t>
  </si>
  <si>
    <t>Drát 10 drát ø 10mm(0,62kg/m), pevně</t>
  </si>
  <si>
    <t>Kabeláže - celkem</t>
  </si>
  <si>
    <t>Svítidla</t>
  </si>
  <si>
    <t>A - zemní LED svítidlo, Kamino 230/24V/5,8W, IP67</t>
  </si>
  <si>
    <t>napaječ 230/24V, 100VA. IP 68</t>
  </si>
  <si>
    <t>krabice pro napaječ, IP68</t>
  </si>
  <si>
    <t>přívod k trafu M12 5m, ideálně pouze koncovka</t>
  </si>
  <si>
    <t>konektor pro připojení svítidla</t>
  </si>
  <si>
    <t>B - nástěnné trubicové LED svítidlo, Banister 230/5W, IP67</t>
  </si>
  <si>
    <t>C - LEd reflektor, Modus typ OS50PC42SND30 230V/44W, 4000K, IP65</t>
  </si>
  <si>
    <t>stožár AURIGA 60 STK 60/60/3,</t>
  </si>
  <si>
    <t xml:space="preserve"> výložník SK1-500</t>
  </si>
  <si>
    <t>výložník SK2-500/120</t>
  </si>
  <si>
    <t>svorkovnice EKM 2050/IP54</t>
  </si>
  <si>
    <t>Led svítidlo Philips, typ BGP 303 LED23 -740/ PSR II 42/60</t>
  </si>
  <si>
    <t>Svítidla - celkem</t>
  </si>
  <si>
    <t>Přístroje</t>
  </si>
  <si>
    <t>3558 Spínač jednopólový IP 44; řazení 1; d. Praktik; b. šedá</t>
  </si>
  <si>
    <t>5518-2029 S Zásuvka dvojnásobná IP 44, s ochrannými kolíky, s víčky; řazení 2x(2P+PE); d. Praktik; b. šedá</t>
  </si>
  <si>
    <t>Přístroje - celkem</t>
  </si>
  <si>
    <t>kabelové trasy, úložný materiál</t>
  </si>
  <si>
    <t>KF 09063 TRUBKA DVOUPL. KOPOFLEX</t>
  </si>
  <si>
    <t>KF 09090 TRUBKA DVOUPL. KOPOFLEX</t>
  </si>
  <si>
    <t>KZI 60X100X0.75 ŽLAB S INT.SPOJ. JUPITER, l-3000mm</t>
  </si>
  <si>
    <t>MDS DESKA MONTÁŽNÍ NA SVORKY</t>
  </si>
  <si>
    <t>KSK 100 KRABICE S KRYTÍM IP 66</t>
  </si>
  <si>
    <t>KSV svorka KZI</t>
  </si>
  <si>
    <t>UP 35x42 ÚHELNÍK PODPĚRNÝ</t>
  </si>
  <si>
    <t>NSM 6X10 ŠROUB VRAT.+MATICE</t>
  </si>
  <si>
    <t>DSZT držák stropní</t>
  </si>
  <si>
    <t>ZT 10 závitová tyč 10</t>
  </si>
  <si>
    <t>NP 150 PROFIL NOSNÝ 15x30</t>
  </si>
  <si>
    <t>NKP 16 PRŮCHODKA</t>
  </si>
  <si>
    <t>8025HF TRUBKA TUHÁ 1250 N HF</t>
  </si>
  <si>
    <t>4125HF KOLENO PRO TRUBKU 1525HF</t>
  </si>
  <si>
    <t>0225HF SPOJKA PRO TRUBKU 1525HF</t>
  </si>
  <si>
    <t>5325HF PŘÍCHYTKA PRO TRUBKU 1525HF</t>
  </si>
  <si>
    <t>2325/LPE-1 TRUBKA OHEBNÁ EN LPE 320N</t>
  </si>
  <si>
    <t>5321 PŘÍCHYTKA PVC</t>
  </si>
  <si>
    <t>filie výstražná PVC, š33cn</t>
  </si>
  <si>
    <t>kabelové trasy, úložný materiál - celkem</t>
  </si>
  <si>
    <t>Ostatní elektromontážní práce a materiál</t>
  </si>
  <si>
    <t>SZ trubková</t>
  </si>
  <si>
    <t>SR03  S/S, 2xM8, vrat. ocel zemnící pásek - drát</t>
  </si>
  <si>
    <t>OT 1,7m ochranná trubka</t>
  </si>
  <si>
    <t>DOT vrut 8/200</t>
  </si>
  <si>
    <t xml:space="preserve"> štítkek k označení svodů</t>
  </si>
  <si>
    <t>pojistkový spodek E14 včetně pojistky 6,3A</t>
  </si>
  <si>
    <t>Montáž rozváděčů litinových, hliníkových nebo plastových sestavy hmotnosti</t>
  </si>
  <si>
    <t xml:space="preserve"> přes 50 do 100kg</t>
  </si>
  <si>
    <t>Ukončení vodičů izolovaných s označením a zapojením v rozváděči nebo na přístroji</t>
  </si>
  <si>
    <t xml:space="preserve"> do 2,5 mm2</t>
  </si>
  <si>
    <t xml:space="preserve"> 6 mm2</t>
  </si>
  <si>
    <t xml:space="preserve"> 16 mm2</t>
  </si>
  <si>
    <t xml:space="preserve"> 35 mm2</t>
  </si>
  <si>
    <t>Ostatní elektromontážní práce a materiál - celkem</t>
  </si>
  <si>
    <t>Elektromontáže - celkem</t>
  </si>
  <si>
    <t>Podružný materiál</t>
  </si>
  <si>
    <t>Elektromontáže silnoproud - celkem</t>
  </si>
  <si>
    <t>Ostatní práce HZS</t>
  </si>
  <si>
    <t>zajištění autorského a technického dozuru</t>
  </si>
  <si>
    <t>zakreslení skutečného provedení stavby</t>
  </si>
  <si>
    <t>zaučení obsluhy</t>
  </si>
  <si>
    <t>výchozí revize elektro</t>
  </si>
  <si>
    <t>práce ve výškách - horolezeckou technikou</t>
  </si>
  <si>
    <t>hod</t>
  </si>
  <si>
    <t>autoplošina</t>
  </si>
  <si>
    <t>Ostatní práce HZS - celkem</t>
  </si>
  <si>
    <t>Zemní práce</t>
  </si>
  <si>
    <t>Překop cyklostezky</t>
  </si>
  <si>
    <t>HLOUBENÍ KABELOVÉ RÝHY</t>
  </si>
  <si>
    <t xml:space="preserve"> Zemina třídy 3, šíře 500mm,hloubka 1200mm</t>
  </si>
  <si>
    <t>ZŘÍZENÍ KABELOVÉHO LOŽE</t>
  </si>
  <si>
    <t xml:space="preserve"> Z prosáté zeminy, bez zakrytí, šíře do 65cm,tloušťka 5cm</t>
  </si>
  <si>
    <t>ZÁHOZ KABELOVÉ RÝHY</t>
  </si>
  <si>
    <t xml:space="preserve"> Zemina třídy 3, šíře 500mm,hloubka 120mm</t>
  </si>
  <si>
    <t>Překop místní komunikace - celkem</t>
  </si>
  <si>
    <t>Výkopy - volný terén</t>
  </si>
  <si>
    <t>SEJMUTÍ DRNU</t>
  </si>
  <si>
    <t xml:space="preserve"> Nářez drnu,naložení,odvoz</t>
  </si>
  <si>
    <t>m2</t>
  </si>
  <si>
    <t xml:space="preserve"> Zemina třídy 3, šíře 350mm,hloubka 800mm</t>
  </si>
  <si>
    <t xml:space="preserve"> Zemina třídy 3, šíře 350mm,hloubka 600mm</t>
  </si>
  <si>
    <t>ÚPRAVA POVRCHU</t>
  </si>
  <si>
    <t xml:space="preserve"> Položeni drnu</t>
  </si>
  <si>
    <t xml:space="preserve"> Osetí povrchu travou</t>
  </si>
  <si>
    <t xml:space="preserve"> Provizorní úprava terénu v zemina třídy 3</t>
  </si>
  <si>
    <t>Výkopy - volný terén - celkem</t>
  </si>
  <si>
    <t>Rýha pro uzemňovací vedení</t>
  </si>
  <si>
    <t xml:space="preserve"> Zemina třídy 3, šíře 100mm,hloubka 100mm, výkop a zához</t>
  </si>
  <si>
    <t>Rýha pro uzemňovací vedení - celkem</t>
  </si>
  <si>
    <t>Ostatní</t>
  </si>
  <si>
    <t>VYTÝČENÍ TRATI</t>
  </si>
  <si>
    <t xml:space="preserve"> Kabelové vedení v zastaveném prostoru</t>
  </si>
  <si>
    <t>km</t>
  </si>
  <si>
    <t>provizorní zajištění kabelu při souběhu vč.mat</t>
  </si>
  <si>
    <t>provizorní zajištění kabelu při křížení vč.mat</t>
  </si>
  <si>
    <t>JÁMA PRO STOŽÁRY VER.OSVĚTLENÍ</t>
  </si>
  <si>
    <t>O OBJEMU DO 2 m3</t>
  </si>
  <si>
    <t xml:space="preserve"> Zemina třídy 3,ručně</t>
  </si>
  <si>
    <t>m3</t>
  </si>
  <si>
    <t>ZÁKLAD Z PROSTÉHO BETONU</t>
  </si>
  <si>
    <t xml:space="preserve"> Do rostlé zeminy bez bednění</t>
  </si>
  <si>
    <t>ZÁHOZ JÁMY,UPĚCHOVÁNÍ,ÚPRAVA</t>
  </si>
  <si>
    <t>POVRCHU</t>
  </si>
  <si>
    <t xml:space="preserve"> V zemine třídy 3-4</t>
  </si>
  <si>
    <t>Ostatní - celkem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</si>
  <si>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</si>
  <si>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</si>
  <si>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</si>
  <si>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</si>
  <si>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</si>
  <si>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</si>
  <si>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</si>
  <si>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</si>
  <si>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</si>
  <si>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</si>
  <si>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</si>
  <si>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</si>
  <si>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</si>
  <si>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</si>
  <si>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</si>
  <si>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</si>
  <si>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</si>
  <si>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</si>
  <si>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</si>
  <si>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</si>
  <si>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</si>
  <si>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</si>
  <si>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</si>
  <si>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</si>
  <si>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</si>
  <si>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</si>
  <si>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</si>
  <si>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</si>
  <si>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Materiál</t>
  </si>
  <si>
    <t>Montáž</t>
  </si>
  <si>
    <t xml:space="preserve">  Elektromontáže</t>
  </si>
  <si>
    <t xml:space="preserve">    Kabeláže</t>
  </si>
  <si>
    <t xml:space="preserve">    Svítidla</t>
  </si>
  <si>
    <t xml:space="preserve">    Přístroje</t>
  </si>
  <si>
    <t xml:space="preserve">    kabelové trasy, úložný materiál</t>
  </si>
  <si>
    <t xml:space="preserve">    Ostatní elektromontážní práce a materiál</t>
  </si>
  <si>
    <t xml:space="preserve">  Překop cyklostezky</t>
  </si>
  <si>
    <t xml:space="preserve">  Výkopy - volný terén</t>
  </si>
  <si>
    <t xml:space="preserve">  Rýha pro uzemňovací vedení</t>
  </si>
  <si>
    <t xml:space="preserve">  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</si>
</sst>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戀猷㚐Â☸°_x0008_"/>
      <charset val="238"/>
    </font>
    <font>
      <b/>
      <sz val="11"/>
      <color rgb="FF000000"/>
      <name val="敓潧⁥䥕戀猷㚐Â☸°_x0008_"/>
      <charset val="238"/>
    </font>
    <font>
      <b/>
      <sz val="10"/>
      <color rgb="FF000000"/>
      <name val="敓潧⁥䥕戀猷㚐Â☸°_x0008_"/>
      <charset val="238"/>
    </font>
    <font>
      <b/>
      <sz val="9"/>
      <color rgb="FF000000"/>
      <name val="敓潧⁥䥕戀猷㚐Â☸°_x0008_"/>
      <charset val="238"/>
    </font>
    <font>
      <i/>
      <sz val="10"/>
      <color rgb="FF000000"/>
      <name val="敓潧⁥䥕戀猷㚐Â☸°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C25" sqref="C25"/>
    </sheetView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style="9" hidden="1" customWidth="1"/>
  </cols>
  <sheetData>
    <row r="1" spans="1:4">
      <c r="A1" s="2" t="s">
        <v>0</v>
      </c>
      <c r="B1" s="11" t="s">
        <v>177</v>
      </c>
      <c r="C1" s="11" t="s">
        <v>178</v>
      </c>
      <c r="D1" s="3"/>
    </row>
    <row r="2" spans="1:4">
      <c r="A2" s="5" t="s">
        <v>179</v>
      </c>
      <c r="B2" s="14"/>
      <c r="C2" s="14"/>
      <c r="D2" s="3"/>
    </row>
    <row r="3" spans="1:4">
      <c r="A3" s="6" t="s">
        <v>180</v>
      </c>
      <c r="B3" s="13">
        <f>(Rozpočet!ZZ4)</f>
        <v>0</v>
      </c>
      <c r="C3" s="13"/>
      <c r="D3" s="3"/>
    </row>
    <row r="4" spans="1:4">
      <c r="A4" s="6" t="s">
        <v>181</v>
      </c>
      <c r="B4" s="13">
        <f>B3 * Parametry!B16 / 100</f>
        <v>0</v>
      </c>
      <c r="C4" s="13">
        <f>B3 * Parametry!B17 / 100</f>
        <v>0</v>
      </c>
      <c r="D4" s="3"/>
    </row>
    <row r="5" spans="1:4">
      <c r="A5" s="6" t="s">
        <v>182</v>
      </c>
      <c r="B5" s="13"/>
      <c r="C5" s="13">
        <f>(Rozpočet!ZZ86+Rozpočet!ZZ95) + 0</f>
        <v>0</v>
      </c>
      <c r="D5" s="3"/>
    </row>
    <row r="6" spans="1:4">
      <c r="A6" s="6" t="s">
        <v>183</v>
      </c>
      <c r="B6" s="13"/>
      <c r="C6" s="13">
        <f>(Rozpočet!ZZ4) + (Rozpočet!ZZ86+Rozpočet!ZZ95) + 0</f>
        <v>0</v>
      </c>
      <c r="D6" s="3"/>
    </row>
    <row r="7" spans="1:4">
      <c r="A7" s="7" t="s">
        <v>184</v>
      </c>
      <c r="B7" s="15">
        <f>B3 + B4</f>
        <v>0</v>
      </c>
      <c r="C7" s="15">
        <f>C3 + C4 + C5 + C6</f>
        <v>0</v>
      </c>
      <c r="D7" s="3"/>
    </row>
    <row r="8" spans="1:4">
      <c r="A8" s="6" t="s">
        <v>185</v>
      </c>
      <c r="B8" s="13"/>
      <c r="C8" s="13">
        <f>(C5 + C6) * Parametry!B18 / 100</f>
        <v>0</v>
      </c>
      <c r="D8" s="3"/>
    </row>
    <row r="9" spans="1:4">
      <c r="A9" s="6" t="s">
        <v>186</v>
      </c>
      <c r="B9" s="13"/>
      <c r="C9" s="13">
        <f>0 + 0</f>
        <v>0</v>
      </c>
      <c r="D9" s="3"/>
    </row>
    <row r="10" spans="1:4">
      <c r="A10" s="6" t="s">
        <v>137</v>
      </c>
      <c r="B10" s="13"/>
      <c r="C10" s="13">
        <f>(Rozpočet!ZZ141) + (Rozpočet!ZZ141)</f>
        <v>0</v>
      </c>
      <c r="D10" s="3"/>
    </row>
    <row r="11" spans="1:4">
      <c r="A11" s="6" t="s">
        <v>187</v>
      </c>
      <c r="B11" s="13"/>
      <c r="C11" s="13">
        <f>(C9 + C10) * Parametry!B19 / 100</f>
        <v>0</v>
      </c>
      <c r="D11" s="3"/>
    </row>
    <row r="12" spans="1:4">
      <c r="A12" s="7" t="s">
        <v>188</v>
      </c>
      <c r="B12" s="15">
        <f>B7</f>
        <v>0</v>
      </c>
      <c r="C12" s="15">
        <f>C7 + C8 + C9 + C10 + C11</f>
        <v>0</v>
      </c>
      <c r="D12" s="3"/>
    </row>
    <row r="13" spans="1:4">
      <c r="A13" s="6" t="s">
        <v>189</v>
      </c>
      <c r="B13" s="13"/>
      <c r="C13" s="13">
        <f>(B12 + C12) * Parametry!B20 / 100</f>
        <v>0</v>
      </c>
      <c r="D13" s="3"/>
    </row>
    <row r="14" spans="1:4">
      <c r="A14" s="6" t="s">
        <v>190</v>
      </c>
      <c r="B14" s="13"/>
      <c r="C14" s="13">
        <f>(B12 + C12) * Parametry!B21 / 100</f>
        <v>0</v>
      </c>
      <c r="D14" s="3"/>
    </row>
    <row r="15" spans="1:4">
      <c r="A15" s="6" t="s">
        <v>191</v>
      </c>
      <c r="B15" s="13"/>
      <c r="C15" s="13">
        <f>(B7 + C7) * Parametry!B22 / 100</f>
        <v>0</v>
      </c>
      <c r="D15" s="3"/>
    </row>
    <row r="16" spans="1:4">
      <c r="A16" s="5" t="s">
        <v>192</v>
      </c>
      <c r="B16" s="14"/>
      <c r="C16" s="14">
        <f>B12 + C12 + C13 + C14 + C15</f>
        <v>0</v>
      </c>
      <c r="D16" s="3"/>
    </row>
    <row r="17" spans="1:4">
      <c r="A17" s="6" t="s">
        <v>14</v>
      </c>
      <c r="B17" s="13"/>
      <c r="C17" s="13"/>
      <c r="D17" s="3"/>
    </row>
    <row r="18" spans="1:4">
      <c r="A18" s="5" t="s">
        <v>193</v>
      </c>
      <c r="B18" s="14"/>
      <c r="C18" s="14"/>
      <c r="D18" s="3"/>
    </row>
    <row r="19" spans="1:4">
      <c r="A19" s="6" t="s">
        <v>194</v>
      </c>
      <c r="B19" s="13"/>
      <c r="C19" s="13">
        <f>C12 * Parametry!B23 / 100</f>
        <v>0</v>
      </c>
      <c r="D19" s="3"/>
    </row>
    <row r="20" spans="1:4">
      <c r="A20" s="6" t="s">
        <v>195</v>
      </c>
      <c r="B20" s="13"/>
      <c r="C20" s="13">
        <f>C12 * Parametry!B24 / 100</f>
        <v>0</v>
      </c>
      <c r="D20" s="3"/>
    </row>
    <row r="21" spans="1:4">
      <c r="A21" s="5" t="s">
        <v>196</v>
      </c>
      <c r="B21" s="14"/>
      <c r="C21" s="14">
        <f>C19 + C20</f>
        <v>0</v>
      </c>
      <c r="D21" s="3"/>
    </row>
    <row r="22" spans="1:4">
      <c r="A22" s="6" t="s">
        <v>197</v>
      </c>
      <c r="B22" s="13"/>
      <c r="C22" s="13">
        <f>Parametry!B25 * Parametry!B28 * (C16 * Parametry!B27)^Parametry!B26</f>
        <v>0</v>
      </c>
      <c r="D22" s="3"/>
    </row>
    <row r="23" spans="1:4">
      <c r="A23" s="6" t="s">
        <v>14</v>
      </c>
      <c r="B23" s="13"/>
      <c r="C23" s="13"/>
      <c r="D23" s="3"/>
    </row>
    <row r="24" spans="1:4">
      <c r="A24" s="4" t="s">
        <v>198</v>
      </c>
      <c r="B24" s="12"/>
      <c r="C24" s="12">
        <f>C16 + C21 + C22</f>
        <v>0</v>
      </c>
      <c r="D24" s="3"/>
    </row>
    <row r="25" spans="1:4">
      <c r="A25" s="6" t="s">
        <v>199</v>
      </c>
      <c r="B25" s="13">
        <f>C24</f>
        <v>0</v>
      </c>
      <c r="C25" s="13">
        <f>B25 * Parametry!B31 / 100</f>
        <v>0</v>
      </c>
      <c r="D25" s="3"/>
    </row>
    <row r="26" spans="1:4">
      <c r="A26" s="6" t="s">
        <v>200</v>
      </c>
      <c r="B26" s="13">
        <f>(SUM(Rozpočet!ZZ100,Rozpočet!ZZ102,Rozpočet!ZZ104,Rozpočet!ZZ109,Rozpočet!ZZ111,Rozpočet!ZZ113,Rozpočet!ZZ115,Rozpočet!ZZ117,Rozpočet!ZZ128,Rozpočet!ZZ132:ZZ133,Rozpočet!ZZ135,Rozpočet!ZZ137:ZZ138)) + (SUM(Rozpočet!ZZ100,Rozpočet!ZZ102,Rozpočet!ZZ104,Rozpočet!ZZ109,Rozpočet!ZZ111,Rozpočet!ZZ113,Rozpočet!ZZ115,Rozpočet!ZZ117,Rozpočet!ZZ128,Rozpočet!ZZ132:ZZ133,Rozpočet!ZZ135,Rozpočet!ZZ137:ZZ138))</f>
        <v>0</v>
      </c>
      <c r="C26" s="13">
        <f>B26 * Parametry!B32 / 100</f>
        <v>0</v>
      </c>
      <c r="D26" s="3"/>
    </row>
    <row r="27" spans="1:4">
      <c r="A27" s="4" t="s">
        <v>201</v>
      </c>
      <c r="B27" s="12"/>
      <c r="C27" s="12">
        <f>C24 + C25 + C26</f>
        <v>0</v>
      </c>
      <c r="D27" s="3"/>
    </row>
    <row r="28" spans="1:4">
      <c r="A28" s="6" t="s">
        <v>14</v>
      </c>
      <c r="B28" s="13"/>
      <c r="C28" s="13"/>
      <c r="D28" s="3"/>
    </row>
    <row r="29" spans="1:4">
      <c r="A29" s="6" t="s">
        <v>202</v>
      </c>
      <c r="B29" s="13"/>
      <c r="C29" s="13">
        <f>C24 * Parametry!B29 / 100</f>
        <v>0</v>
      </c>
      <c r="D29" s="3"/>
    </row>
    <row r="30" spans="1:4">
      <c r="A30" s="6" t="s">
        <v>202</v>
      </c>
      <c r="B30" s="13"/>
      <c r="C30" s="13">
        <f>C24 * Parametry!B30 / 100</f>
        <v>0</v>
      </c>
      <c r="D30" s="3"/>
    </row>
    <row r="31" spans="1:4">
      <c r="A31" s="5" t="s">
        <v>203</v>
      </c>
      <c r="B31" s="18" t="s">
        <v>204</v>
      </c>
      <c r="C31" s="18" t="s">
        <v>205</v>
      </c>
      <c r="D31" s="3"/>
    </row>
    <row r="32" spans="1:4">
      <c r="A32" s="6" t="s">
        <v>50</v>
      </c>
      <c r="B32" s="13">
        <f>(Rozpočet!ZZ4)</f>
        <v>0</v>
      </c>
      <c r="C32" s="13">
        <f>(Rozpočet!ZZ4)</f>
        <v>0</v>
      </c>
      <c r="D32" s="3"/>
    </row>
    <row r="33" spans="1:4">
      <c r="A33" s="6" t="s">
        <v>54</v>
      </c>
      <c r="B33" s="13">
        <f>(Rozpočet!ZZ86)</f>
        <v>0</v>
      </c>
      <c r="C33" s="13">
        <f>(Rozpočet!ZZ86)</f>
        <v>0</v>
      </c>
      <c r="D33" s="3"/>
    </row>
    <row r="34" spans="1:4">
      <c r="A34" s="6" t="s">
        <v>206</v>
      </c>
      <c r="B34" s="13">
        <f>(Rozpočet!ZZ83)</f>
        <v>0</v>
      </c>
      <c r="C34" s="13">
        <f>(Rozpočet!ZZ83)</f>
        <v>0</v>
      </c>
      <c r="D34" s="3"/>
    </row>
    <row r="35" spans="1:4">
      <c r="A35" s="6" t="s">
        <v>207</v>
      </c>
      <c r="B35" s="13">
        <f>(Rozpočet!ZZ21)</f>
        <v>0</v>
      </c>
      <c r="C35" s="13">
        <f>(Rozpočet!ZZ21)</f>
        <v>0</v>
      </c>
      <c r="D35" s="3"/>
    </row>
    <row r="36" spans="1:4">
      <c r="A36" s="6" t="s">
        <v>208</v>
      </c>
      <c r="B36" s="13">
        <f>(Rozpočet!ZZ36)</f>
        <v>0</v>
      </c>
      <c r="C36" s="13">
        <f>(Rozpočet!ZZ36)</f>
        <v>0</v>
      </c>
      <c r="D36" s="3"/>
    </row>
    <row r="37" spans="1:4">
      <c r="A37" s="6" t="s">
        <v>209</v>
      </c>
      <c r="B37" s="13">
        <f>(Rozpočet!ZZ41)</f>
        <v>0</v>
      </c>
      <c r="C37" s="13">
        <f>(Rozpočet!ZZ41)</f>
        <v>0</v>
      </c>
      <c r="D37" s="3"/>
    </row>
    <row r="38" spans="1:4">
      <c r="A38" s="6" t="s">
        <v>210</v>
      </c>
      <c r="B38" s="13">
        <f>(Rozpočet!ZZ66)</f>
        <v>0</v>
      </c>
      <c r="C38" s="13">
        <f>(Rozpočet!ZZ66)</f>
        <v>0</v>
      </c>
      <c r="D38" s="3"/>
    </row>
    <row r="39" spans="1:4">
      <c r="A39" s="6" t="s">
        <v>211</v>
      </c>
      <c r="B39" s="13">
        <f>(Rozpočet!ZZ82)</f>
        <v>0</v>
      </c>
      <c r="C39" s="13">
        <f>(Rozpočet!ZZ82)</f>
        <v>0</v>
      </c>
      <c r="D39" s="3"/>
    </row>
    <row r="40" spans="1:4">
      <c r="A40" s="6" t="s">
        <v>128</v>
      </c>
      <c r="B40" s="13">
        <f>(Rozpočet!ZZ95)</f>
        <v>0</v>
      </c>
      <c r="C40" s="13">
        <f>(Rozpočet!ZZ95)</f>
        <v>0</v>
      </c>
      <c r="D40" s="3"/>
    </row>
    <row r="41" spans="1:4">
      <c r="A41" s="6" t="s">
        <v>137</v>
      </c>
      <c r="B41" s="13">
        <f>(Rozpočet!ZZ141)</f>
        <v>0</v>
      </c>
      <c r="C41" s="13">
        <f>(Rozpočet!ZZ141)</f>
        <v>0</v>
      </c>
      <c r="D41" s="3"/>
    </row>
    <row r="42" spans="1:4">
      <c r="A42" s="6" t="s">
        <v>212</v>
      </c>
      <c r="B42" s="13">
        <f>(Rozpočet!ZZ106)</f>
        <v>0</v>
      </c>
      <c r="C42" s="13">
        <f>(Rozpočet!ZZ106)</f>
        <v>0</v>
      </c>
      <c r="D42" s="3"/>
    </row>
    <row r="43" spans="1:4">
      <c r="A43" s="6" t="s">
        <v>213</v>
      </c>
      <c r="B43" s="13">
        <f>(Rozpočet!ZZ121)</f>
        <v>0</v>
      </c>
      <c r="C43" s="13">
        <f>(Rozpočet!ZZ121)</f>
        <v>0</v>
      </c>
      <c r="D43" s="3"/>
    </row>
    <row r="44" spans="1:4">
      <c r="A44" s="6" t="s">
        <v>214</v>
      </c>
      <c r="B44" s="13">
        <f>(Rozpočet!ZZ125)</f>
        <v>0</v>
      </c>
      <c r="C44" s="13">
        <f>(Rozpočet!ZZ125)</f>
        <v>0</v>
      </c>
      <c r="D44" s="3"/>
    </row>
    <row r="45" spans="1:4">
      <c r="A45" s="6" t="s">
        <v>215</v>
      </c>
      <c r="B45" s="13">
        <f>(Rozpočet!ZZ140)</f>
        <v>0</v>
      </c>
      <c r="C45" s="13">
        <f>(Rozpočet!ZZ140)</f>
        <v>0</v>
      </c>
      <c r="D45" s="3"/>
    </row>
    <row r="46" spans="1:4">
      <c r="A46" s="6" t="s">
        <v>14</v>
      </c>
      <c r="B46" s="13"/>
      <c r="C46" s="13"/>
      <c r="D46" s="3"/>
    </row>
    <row r="47" spans="1:4">
      <c r="A47" s="6" t="s">
        <v>14</v>
      </c>
      <c r="B47" s="13"/>
      <c r="C47" s="13"/>
      <c r="D47" s="3"/>
    </row>
    <row r="48" spans="1:4">
      <c r="A48" s="6" t="s">
        <v>14</v>
      </c>
      <c r="B48" s="13"/>
      <c r="C48" s="13"/>
      <c r="D48" s="3"/>
    </row>
    <row r="49" spans="1:4">
      <c r="A49" s="6" t="s">
        <v>14</v>
      </c>
      <c r="B49" s="13"/>
      <c r="C49" s="13"/>
      <c r="D4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tabSelected="1" topLeftCell="A112" workbookViewId="0">
      <selection activeCell="A39" sqref="A39"/>
    </sheetView>
  </sheetViews>
  <sheetFormatPr defaultRowHeight="15"/>
  <cols>
    <col min="1" max="1" width="86.7109375" style="1" bestFit="1" customWidth="1"/>
    <col min="2" max="2" width="4" style="1" bestFit="1" customWidth="1"/>
    <col min="3" max="3" width="6.42578125" style="10" bestFit="1" customWidth="1"/>
    <col min="6" max="6" width="0" style="9" hidden="1" customWidth="1"/>
  </cols>
  <sheetData>
    <row r="1" spans="1:5">
      <c r="A1" s="2" t="s">
        <v>0</v>
      </c>
      <c r="B1" s="2" t="s">
        <v>48</v>
      </c>
      <c r="C1" s="11" t="s">
        <v>49</v>
      </c>
      <c r="D1" s="3"/>
      <c r="E1" s="3"/>
    </row>
    <row r="2" spans="1:5">
      <c r="A2" s="4" t="s">
        <v>50</v>
      </c>
      <c r="B2" s="4" t="s">
        <v>14</v>
      </c>
      <c r="C2" s="12"/>
      <c r="D2" s="3"/>
      <c r="E2" s="3"/>
    </row>
    <row r="3" spans="1:5">
      <c r="A3" s="6" t="s">
        <v>51</v>
      </c>
      <c r="B3" s="6" t="s">
        <v>52</v>
      </c>
      <c r="C3" s="13">
        <v>1</v>
      </c>
      <c r="D3" s="3"/>
      <c r="E3" s="3"/>
    </row>
    <row r="4" spans="1:5">
      <c r="A4" s="4" t="s">
        <v>53</v>
      </c>
      <c r="B4" s="4" t="s">
        <v>14</v>
      </c>
      <c r="C4" s="12"/>
      <c r="D4" s="3"/>
      <c r="E4" s="3"/>
    </row>
    <row r="5" spans="1:5">
      <c r="A5" s="6" t="s">
        <v>14</v>
      </c>
      <c r="B5" s="6" t="s">
        <v>14</v>
      </c>
      <c r="C5" s="13"/>
      <c r="D5" s="3"/>
      <c r="E5" s="3"/>
    </row>
    <row r="6" spans="1:5">
      <c r="A6" s="4" t="s">
        <v>54</v>
      </c>
      <c r="B6" s="4" t="s">
        <v>14</v>
      </c>
      <c r="C6" s="12"/>
      <c r="D6" s="3"/>
      <c r="E6" s="3"/>
    </row>
    <row r="7" spans="1:5">
      <c r="A7" s="5" t="s">
        <v>55</v>
      </c>
      <c r="B7" s="5" t="s">
        <v>14</v>
      </c>
      <c r="C7" s="14"/>
      <c r="D7" s="3"/>
      <c r="E7" s="3"/>
    </row>
    <row r="8" spans="1:5">
      <c r="A8" s="7" t="s">
        <v>56</v>
      </c>
      <c r="B8" s="7" t="s">
        <v>14</v>
      </c>
      <c r="C8" s="15"/>
      <c r="D8" s="3"/>
      <c r="E8" s="3"/>
    </row>
    <row r="9" spans="1:5">
      <c r="A9" s="16" t="s">
        <v>57</v>
      </c>
      <c r="B9" s="16" t="s">
        <v>14</v>
      </c>
      <c r="C9" s="17"/>
      <c r="D9" s="3"/>
      <c r="E9" s="3"/>
    </row>
    <row r="10" spans="1:5">
      <c r="A10" s="6" t="s">
        <v>58</v>
      </c>
      <c r="B10" s="6" t="s">
        <v>59</v>
      </c>
      <c r="C10" s="13">
        <v>30</v>
      </c>
      <c r="D10" s="3"/>
      <c r="E10" s="3"/>
    </row>
    <row r="11" spans="1:5">
      <c r="A11" s="6" t="s">
        <v>60</v>
      </c>
      <c r="B11" s="6" t="s">
        <v>59</v>
      </c>
      <c r="C11" s="13">
        <v>65</v>
      </c>
      <c r="D11" s="3"/>
      <c r="E11" s="3"/>
    </row>
    <row r="12" spans="1:5">
      <c r="A12" s="6" t="s">
        <v>61</v>
      </c>
      <c r="B12" s="6" t="s">
        <v>59</v>
      </c>
      <c r="C12" s="13">
        <v>605</v>
      </c>
      <c r="D12" s="3"/>
      <c r="E12" s="3"/>
    </row>
    <row r="13" spans="1:5">
      <c r="A13" s="6" t="s">
        <v>62</v>
      </c>
      <c r="B13" s="6" t="s">
        <v>59</v>
      </c>
      <c r="C13" s="13">
        <v>180</v>
      </c>
      <c r="D13" s="3"/>
      <c r="E13" s="3"/>
    </row>
    <row r="14" spans="1:5">
      <c r="A14" s="6" t="s">
        <v>63</v>
      </c>
      <c r="B14" s="6" t="s">
        <v>59</v>
      </c>
      <c r="C14" s="13">
        <v>40</v>
      </c>
      <c r="D14" s="3"/>
      <c r="E14" s="3"/>
    </row>
    <row r="15" spans="1:5">
      <c r="A15" s="16" t="s">
        <v>64</v>
      </c>
      <c r="B15" s="16" t="s">
        <v>14</v>
      </c>
      <c r="C15" s="17"/>
      <c r="D15" s="3"/>
      <c r="E15" s="3"/>
    </row>
    <row r="16" spans="1:5">
      <c r="A16" s="6" t="s">
        <v>65</v>
      </c>
      <c r="B16" s="6" t="s">
        <v>59</v>
      </c>
      <c r="C16" s="13">
        <v>60</v>
      </c>
      <c r="D16" s="3"/>
      <c r="E16" s="3"/>
    </row>
    <row r="17" spans="1:5">
      <c r="A17" s="6" t="s">
        <v>66</v>
      </c>
      <c r="B17" s="6" t="s">
        <v>59</v>
      </c>
      <c r="C17" s="13">
        <v>47</v>
      </c>
      <c r="D17" s="3"/>
      <c r="E17" s="3"/>
    </row>
    <row r="18" spans="1:5">
      <c r="A18" s="16" t="s">
        <v>67</v>
      </c>
      <c r="B18" s="16" t="s">
        <v>14</v>
      </c>
      <c r="C18" s="17"/>
      <c r="D18" s="3"/>
      <c r="E18" s="3"/>
    </row>
    <row r="19" spans="1:5">
      <c r="A19" s="6" t="s">
        <v>68</v>
      </c>
      <c r="B19" s="6" t="s">
        <v>59</v>
      </c>
      <c r="C19" s="13">
        <v>10</v>
      </c>
      <c r="D19" s="3"/>
      <c r="E19" s="3"/>
    </row>
    <row r="20" spans="1:5">
      <c r="A20" s="6" t="s">
        <v>69</v>
      </c>
      <c r="B20" s="6" t="s">
        <v>59</v>
      </c>
      <c r="C20" s="13">
        <v>25</v>
      </c>
      <c r="D20" s="3"/>
      <c r="E20" s="3"/>
    </row>
    <row r="21" spans="1:5">
      <c r="A21" s="7" t="s">
        <v>70</v>
      </c>
      <c r="B21" s="7" t="s">
        <v>14</v>
      </c>
      <c r="C21" s="15"/>
      <c r="D21" s="3"/>
      <c r="E21" s="3"/>
    </row>
    <row r="22" spans="1:5">
      <c r="A22" s="6" t="s">
        <v>14</v>
      </c>
      <c r="B22" s="6" t="s">
        <v>14</v>
      </c>
      <c r="C22" s="13"/>
      <c r="D22" s="3"/>
      <c r="E22" s="3"/>
    </row>
    <row r="23" spans="1:5">
      <c r="A23" s="7" t="s">
        <v>71</v>
      </c>
      <c r="B23" s="7" t="s">
        <v>14</v>
      </c>
      <c r="C23" s="15"/>
      <c r="D23" s="3"/>
      <c r="E23" s="3"/>
    </row>
    <row r="24" spans="1:5">
      <c r="A24" s="6" t="s">
        <v>72</v>
      </c>
      <c r="B24" s="6" t="s">
        <v>52</v>
      </c>
      <c r="C24" s="13">
        <v>29</v>
      </c>
      <c r="D24" s="3"/>
      <c r="E24" s="3"/>
    </row>
    <row r="25" spans="1:5">
      <c r="A25" s="6" t="s">
        <v>73</v>
      </c>
      <c r="B25" s="6" t="s">
        <v>52</v>
      </c>
      <c r="C25" s="13">
        <v>3</v>
      </c>
      <c r="D25" s="3"/>
      <c r="E25" s="3"/>
    </row>
    <row r="26" spans="1:5">
      <c r="A26" s="6" t="s">
        <v>74</v>
      </c>
      <c r="B26" s="6" t="s">
        <v>52</v>
      </c>
      <c r="C26" s="13">
        <v>3</v>
      </c>
      <c r="D26" s="3"/>
      <c r="E26" s="3"/>
    </row>
    <row r="27" spans="1:5">
      <c r="A27" s="6" t="s">
        <v>75</v>
      </c>
      <c r="B27" s="6" t="s">
        <v>52</v>
      </c>
      <c r="C27" s="13">
        <v>3</v>
      </c>
      <c r="D27" s="3"/>
      <c r="E27" s="3"/>
    </row>
    <row r="28" spans="1:5">
      <c r="A28" s="6" t="s">
        <v>76</v>
      </c>
      <c r="B28" s="6" t="s">
        <v>52</v>
      </c>
      <c r="C28" s="13">
        <v>29</v>
      </c>
      <c r="D28" s="3"/>
      <c r="E28" s="3"/>
    </row>
    <row r="29" spans="1:5">
      <c r="A29" s="6" t="s">
        <v>77</v>
      </c>
      <c r="B29" s="6" t="s">
        <v>52</v>
      </c>
      <c r="C29" s="13">
        <v>47</v>
      </c>
      <c r="D29" s="3"/>
      <c r="E29" s="3"/>
    </row>
    <row r="30" spans="1:5">
      <c r="A30" s="6" t="s">
        <v>78</v>
      </c>
      <c r="B30" s="6" t="s">
        <v>52</v>
      </c>
      <c r="C30" s="13">
        <v>1</v>
      </c>
      <c r="D30" s="3"/>
      <c r="E30" s="3"/>
    </row>
    <row r="31" spans="1:5">
      <c r="A31" s="6" t="s">
        <v>79</v>
      </c>
      <c r="B31" s="6" t="s">
        <v>52</v>
      </c>
      <c r="C31" s="13">
        <v>2</v>
      </c>
      <c r="D31" s="3"/>
      <c r="E31" s="3"/>
    </row>
    <row r="32" spans="1:5">
      <c r="A32" s="6" t="s">
        <v>80</v>
      </c>
      <c r="B32" s="6" t="s">
        <v>52</v>
      </c>
      <c r="C32" s="13">
        <v>1</v>
      </c>
      <c r="D32" s="3"/>
      <c r="E32" s="3"/>
    </row>
    <row r="33" spans="1:5">
      <c r="A33" s="6" t="s">
        <v>81</v>
      </c>
      <c r="B33" s="6" t="s">
        <v>52</v>
      </c>
      <c r="C33" s="13">
        <v>1</v>
      </c>
      <c r="D33" s="3"/>
      <c r="E33" s="3"/>
    </row>
    <row r="34" spans="1:5">
      <c r="A34" s="6" t="s">
        <v>82</v>
      </c>
      <c r="B34" s="6" t="s">
        <v>52</v>
      </c>
      <c r="C34" s="13">
        <v>3</v>
      </c>
      <c r="D34" s="3"/>
      <c r="E34" s="3"/>
    </row>
    <row r="35" spans="1:5">
      <c r="A35" s="6" t="s">
        <v>83</v>
      </c>
      <c r="B35" s="6" t="s">
        <v>52</v>
      </c>
      <c r="C35" s="13">
        <v>3</v>
      </c>
      <c r="D35" s="3"/>
      <c r="E35" s="3"/>
    </row>
    <row r="36" spans="1:5">
      <c r="A36" s="7" t="s">
        <v>84</v>
      </c>
      <c r="B36" s="7" t="s">
        <v>14</v>
      </c>
      <c r="C36" s="15"/>
      <c r="D36" s="3"/>
      <c r="E36" s="3"/>
    </row>
    <row r="37" spans="1:5">
      <c r="A37" s="6" t="s">
        <v>14</v>
      </c>
      <c r="B37" s="6" t="s">
        <v>14</v>
      </c>
      <c r="C37" s="13"/>
      <c r="D37" s="3"/>
      <c r="E37" s="3"/>
    </row>
    <row r="38" spans="1:5">
      <c r="A38" s="7" t="s">
        <v>85</v>
      </c>
      <c r="B38" s="7" t="s">
        <v>14</v>
      </c>
      <c r="C38" s="15"/>
      <c r="D38" s="3"/>
      <c r="E38" s="3"/>
    </row>
    <row r="39" spans="1:5">
      <c r="A39" s="6" t="s">
        <v>86</v>
      </c>
      <c r="B39" s="6" t="s">
        <v>52</v>
      </c>
      <c r="C39" s="13">
        <v>1</v>
      </c>
      <c r="D39" s="3"/>
      <c r="E39" s="3"/>
    </row>
    <row r="40" spans="1:5">
      <c r="A40" s="6" t="s">
        <v>87</v>
      </c>
      <c r="B40" s="6" t="s">
        <v>52</v>
      </c>
      <c r="C40" s="13">
        <v>1</v>
      </c>
      <c r="D40" s="3"/>
      <c r="E40" s="3"/>
    </row>
    <row r="41" spans="1:5">
      <c r="A41" s="7" t="s">
        <v>88</v>
      </c>
      <c r="B41" s="7" t="s">
        <v>14</v>
      </c>
      <c r="C41" s="15"/>
      <c r="D41" s="3"/>
      <c r="E41" s="3"/>
    </row>
    <row r="42" spans="1:5">
      <c r="A42" s="6" t="s">
        <v>14</v>
      </c>
      <c r="B42" s="6" t="s">
        <v>14</v>
      </c>
      <c r="C42" s="13"/>
      <c r="D42" s="3"/>
      <c r="E42" s="3"/>
    </row>
    <row r="43" spans="1:5">
      <c r="A43" s="7" t="s">
        <v>89</v>
      </c>
      <c r="B43" s="7" t="s">
        <v>14</v>
      </c>
      <c r="C43" s="15"/>
      <c r="D43" s="3"/>
      <c r="E43" s="3"/>
    </row>
    <row r="44" spans="1:5">
      <c r="A44" s="6" t="s">
        <v>90</v>
      </c>
      <c r="B44" s="6" t="s">
        <v>59</v>
      </c>
      <c r="C44" s="13">
        <v>25</v>
      </c>
      <c r="D44" s="3"/>
      <c r="E44" s="3"/>
    </row>
    <row r="45" spans="1:5">
      <c r="A45" s="6" t="s">
        <v>91</v>
      </c>
      <c r="B45" s="6" t="s">
        <v>59</v>
      </c>
      <c r="C45" s="13">
        <v>7</v>
      </c>
      <c r="D45" s="3"/>
      <c r="E45" s="3"/>
    </row>
    <row r="46" spans="1:5">
      <c r="A46" s="6" t="s">
        <v>92</v>
      </c>
      <c r="B46" s="6" t="s">
        <v>52</v>
      </c>
      <c r="C46" s="13">
        <v>48</v>
      </c>
      <c r="D46" s="3"/>
      <c r="E46" s="3"/>
    </row>
    <row r="47" spans="1:5">
      <c r="A47" s="6" t="s">
        <v>93</v>
      </c>
      <c r="B47" s="6" t="s">
        <v>52</v>
      </c>
      <c r="C47" s="13">
        <v>40</v>
      </c>
      <c r="D47" s="3"/>
      <c r="E47" s="3"/>
    </row>
    <row r="48" spans="1:5">
      <c r="A48" s="6" t="s">
        <v>94</v>
      </c>
      <c r="B48" s="6" t="s">
        <v>52</v>
      </c>
      <c r="C48" s="13">
        <v>99</v>
      </c>
      <c r="D48" s="3"/>
      <c r="E48" s="3"/>
    </row>
    <row r="49" spans="1:5">
      <c r="A49" s="6" t="s">
        <v>95</v>
      </c>
      <c r="B49" s="6" t="s">
        <v>52</v>
      </c>
      <c r="C49" s="13">
        <v>99</v>
      </c>
      <c r="D49" s="3"/>
      <c r="E49" s="3"/>
    </row>
    <row r="50" spans="1:5">
      <c r="A50" s="6" t="s">
        <v>96</v>
      </c>
      <c r="B50" s="6" t="s">
        <v>52</v>
      </c>
      <c r="C50" s="13">
        <v>49</v>
      </c>
      <c r="D50" s="3"/>
      <c r="E50" s="3"/>
    </row>
    <row r="51" spans="1:5">
      <c r="A51" s="6" t="s">
        <v>97</v>
      </c>
      <c r="B51" s="6" t="s">
        <v>52</v>
      </c>
      <c r="C51" s="13">
        <v>200</v>
      </c>
      <c r="D51" s="3"/>
      <c r="E51" s="3"/>
    </row>
    <row r="52" spans="1:5">
      <c r="A52" s="6" t="s">
        <v>98</v>
      </c>
      <c r="B52" s="6" t="s">
        <v>52</v>
      </c>
      <c r="C52" s="13">
        <v>300</v>
      </c>
      <c r="D52" s="3"/>
      <c r="E52" s="3"/>
    </row>
    <row r="53" spans="1:5">
      <c r="A53" s="6" t="s">
        <v>99</v>
      </c>
      <c r="B53" s="6" t="s">
        <v>59</v>
      </c>
      <c r="C53" s="13">
        <v>150</v>
      </c>
      <c r="D53" s="3"/>
      <c r="E53" s="3"/>
    </row>
    <row r="54" spans="1:5">
      <c r="A54" s="6" t="s">
        <v>100</v>
      </c>
      <c r="B54" s="6" t="s">
        <v>52</v>
      </c>
      <c r="C54" s="13">
        <v>150</v>
      </c>
      <c r="D54" s="3"/>
      <c r="E54" s="3"/>
    </row>
    <row r="55" spans="1:5">
      <c r="A55" s="6" t="s">
        <v>101</v>
      </c>
      <c r="B55" s="6" t="s">
        <v>52</v>
      </c>
      <c r="C55" s="13">
        <v>45</v>
      </c>
      <c r="D55" s="3"/>
      <c r="E55" s="3"/>
    </row>
    <row r="56" spans="1:5">
      <c r="A56" s="6" t="s">
        <v>14</v>
      </c>
      <c r="B56" s="6" t="s">
        <v>14</v>
      </c>
      <c r="C56" s="13"/>
      <c r="D56" s="3"/>
      <c r="E56" s="3"/>
    </row>
    <row r="57" spans="1:5">
      <c r="A57" s="6" t="s">
        <v>102</v>
      </c>
      <c r="B57" s="6" t="s">
        <v>59</v>
      </c>
      <c r="C57" s="13">
        <v>16</v>
      </c>
      <c r="D57" s="3"/>
      <c r="E57" s="3"/>
    </row>
    <row r="58" spans="1:5">
      <c r="A58" s="6" t="s">
        <v>103</v>
      </c>
      <c r="B58" s="6" t="s">
        <v>52</v>
      </c>
      <c r="C58" s="13">
        <v>6</v>
      </c>
      <c r="D58" s="3"/>
      <c r="E58" s="3"/>
    </row>
    <row r="59" spans="1:5">
      <c r="A59" s="6" t="s">
        <v>104</v>
      </c>
      <c r="B59" s="6" t="s">
        <v>52</v>
      </c>
      <c r="C59" s="13">
        <v>12</v>
      </c>
      <c r="D59" s="3"/>
      <c r="E59" s="3"/>
    </row>
    <row r="60" spans="1:5">
      <c r="A60" s="6" t="s">
        <v>105</v>
      </c>
      <c r="B60" s="6" t="s">
        <v>52</v>
      </c>
      <c r="C60" s="13">
        <v>16</v>
      </c>
      <c r="D60" s="3"/>
      <c r="E60" s="3"/>
    </row>
    <row r="61" spans="1:5">
      <c r="A61" s="6" t="s">
        <v>14</v>
      </c>
      <c r="B61" s="6" t="s">
        <v>14</v>
      </c>
      <c r="C61" s="13"/>
      <c r="D61" s="3"/>
      <c r="E61" s="3"/>
    </row>
    <row r="62" spans="1:5">
      <c r="A62" s="6" t="s">
        <v>106</v>
      </c>
      <c r="B62" s="6" t="s">
        <v>59</v>
      </c>
      <c r="C62" s="13">
        <v>100</v>
      </c>
      <c r="D62" s="3"/>
      <c r="E62" s="3"/>
    </row>
    <row r="63" spans="1:5">
      <c r="A63" s="6" t="s">
        <v>107</v>
      </c>
      <c r="B63" s="6" t="s">
        <v>52</v>
      </c>
      <c r="C63" s="13">
        <v>190</v>
      </c>
      <c r="D63" s="3"/>
      <c r="E63" s="3"/>
    </row>
    <row r="64" spans="1:5">
      <c r="A64" s="6" t="s">
        <v>14</v>
      </c>
      <c r="B64" s="6" t="s">
        <v>14</v>
      </c>
      <c r="C64" s="13"/>
      <c r="D64" s="3"/>
      <c r="E64" s="3"/>
    </row>
    <row r="65" spans="1:5">
      <c r="A65" s="6" t="s">
        <v>108</v>
      </c>
      <c r="B65" s="6" t="s">
        <v>59</v>
      </c>
      <c r="C65" s="13">
        <v>30</v>
      </c>
      <c r="D65" s="3"/>
      <c r="E65" s="3"/>
    </row>
    <row r="66" spans="1:5">
      <c r="A66" s="7" t="s">
        <v>109</v>
      </c>
      <c r="B66" s="7" t="s">
        <v>14</v>
      </c>
      <c r="C66" s="15"/>
      <c r="D66" s="3"/>
      <c r="E66" s="3"/>
    </row>
    <row r="67" spans="1:5">
      <c r="A67" s="6" t="s">
        <v>14</v>
      </c>
      <c r="B67" s="6" t="s">
        <v>14</v>
      </c>
      <c r="C67" s="13"/>
      <c r="D67" s="3"/>
      <c r="E67" s="3"/>
    </row>
    <row r="68" spans="1:5">
      <c r="A68" s="7" t="s">
        <v>110</v>
      </c>
      <c r="B68" s="7" t="s">
        <v>14</v>
      </c>
      <c r="C68" s="15"/>
      <c r="D68" s="3"/>
      <c r="E68" s="3"/>
    </row>
    <row r="69" spans="1:5">
      <c r="A69" s="6" t="s">
        <v>111</v>
      </c>
      <c r="B69" s="6" t="s">
        <v>52</v>
      </c>
      <c r="C69" s="13">
        <v>1</v>
      </c>
      <c r="D69" s="3"/>
      <c r="E69" s="3"/>
    </row>
    <row r="70" spans="1:5">
      <c r="A70" s="6" t="s">
        <v>112</v>
      </c>
      <c r="B70" s="6" t="s">
        <v>52</v>
      </c>
      <c r="C70" s="13">
        <v>1</v>
      </c>
      <c r="D70" s="3"/>
      <c r="E70" s="3"/>
    </row>
    <row r="71" spans="1:5">
      <c r="A71" s="6" t="s">
        <v>113</v>
      </c>
      <c r="B71" s="6" t="s">
        <v>52</v>
      </c>
      <c r="C71" s="13">
        <v>1</v>
      </c>
      <c r="D71" s="3"/>
      <c r="E71" s="3"/>
    </row>
    <row r="72" spans="1:5">
      <c r="A72" s="6" t="s">
        <v>114</v>
      </c>
      <c r="B72" s="6" t="s">
        <v>52</v>
      </c>
      <c r="C72" s="13">
        <v>2</v>
      </c>
      <c r="D72" s="3"/>
      <c r="E72" s="3"/>
    </row>
    <row r="73" spans="1:5">
      <c r="A73" s="6" t="s">
        <v>115</v>
      </c>
      <c r="B73" s="6" t="s">
        <v>52</v>
      </c>
      <c r="C73" s="13">
        <v>1</v>
      </c>
      <c r="D73" s="3"/>
      <c r="E73" s="3"/>
    </row>
    <row r="74" spans="1:5">
      <c r="A74" s="6" t="s">
        <v>116</v>
      </c>
      <c r="B74" s="6" t="s">
        <v>52</v>
      </c>
      <c r="C74" s="13">
        <v>6</v>
      </c>
      <c r="D74" s="3"/>
      <c r="E74" s="3"/>
    </row>
    <row r="75" spans="1:5">
      <c r="A75" s="16" t="s">
        <v>117</v>
      </c>
      <c r="B75" s="16" t="s">
        <v>14</v>
      </c>
      <c r="C75" s="17"/>
      <c r="D75" s="3"/>
      <c r="E75" s="3"/>
    </row>
    <row r="76" spans="1:5">
      <c r="A76" s="6" t="s">
        <v>118</v>
      </c>
      <c r="B76" s="6" t="s">
        <v>52</v>
      </c>
      <c r="C76" s="13">
        <v>1</v>
      </c>
      <c r="D76" s="3"/>
      <c r="E76" s="3"/>
    </row>
    <row r="77" spans="1:5">
      <c r="A77" s="16" t="s">
        <v>119</v>
      </c>
      <c r="B77" s="16" t="s">
        <v>14</v>
      </c>
      <c r="C77" s="17"/>
      <c r="D77" s="3"/>
      <c r="E77" s="3"/>
    </row>
    <row r="78" spans="1:5">
      <c r="A78" s="6" t="s">
        <v>120</v>
      </c>
      <c r="B78" s="6" t="s">
        <v>52</v>
      </c>
      <c r="C78" s="13">
        <v>406</v>
      </c>
      <c r="D78" s="3"/>
      <c r="E78" s="3"/>
    </row>
    <row r="79" spans="1:5">
      <c r="A79" s="6" t="s">
        <v>121</v>
      </c>
      <c r="B79" s="6" t="s">
        <v>52</v>
      </c>
      <c r="C79" s="13">
        <v>6</v>
      </c>
      <c r="D79" s="3"/>
      <c r="E79" s="3"/>
    </row>
    <row r="80" spans="1:5">
      <c r="A80" s="6" t="s">
        <v>122</v>
      </c>
      <c r="B80" s="6" t="s">
        <v>52</v>
      </c>
      <c r="C80" s="13">
        <v>16</v>
      </c>
      <c r="D80" s="3"/>
      <c r="E80" s="3"/>
    </row>
    <row r="81" spans="1:5">
      <c r="A81" s="6" t="s">
        <v>123</v>
      </c>
      <c r="B81" s="6" t="s">
        <v>52</v>
      </c>
      <c r="C81" s="13">
        <v>2</v>
      </c>
      <c r="D81" s="3"/>
      <c r="E81" s="3"/>
    </row>
    <row r="82" spans="1:5">
      <c r="A82" s="7" t="s">
        <v>124</v>
      </c>
      <c r="B82" s="7" t="s">
        <v>14</v>
      </c>
      <c r="C82" s="15"/>
      <c r="D82" s="3"/>
      <c r="E82" s="3"/>
    </row>
    <row r="83" spans="1:5">
      <c r="A83" s="5" t="s">
        <v>125</v>
      </c>
      <c r="B83" s="5" t="s">
        <v>14</v>
      </c>
      <c r="C83" s="14"/>
      <c r="D83" s="3"/>
      <c r="E83" s="3"/>
    </row>
    <row r="84" spans="1:5">
      <c r="A84" s="6" t="s">
        <v>14</v>
      </c>
      <c r="B84" s="6" t="s">
        <v>14</v>
      </c>
      <c r="C84" s="13"/>
      <c r="D84" s="3"/>
      <c r="E84" s="3"/>
    </row>
    <row r="85" spans="1:5">
      <c r="A85" s="6" t="s">
        <v>126</v>
      </c>
      <c r="B85" s="6" t="s">
        <v>14</v>
      </c>
      <c r="C85" s="13"/>
      <c r="D85" s="3"/>
      <c r="E85" s="3"/>
    </row>
    <row r="86" spans="1:5">
      <c r="A86" s="4" t="s">
        <v>127</v>
      </c>
      <c r="B86" s="4" t="s">
        <v>14</v>
      </c>
      <c r="C86" s="12"/>
      <c r="D86" s="3"/>
      <c r="E86" s="3"/>
    </row>
    <row r="87" spans="1:5">
      <c r="A87" s="6" t="s">
        <v>14</v>
      </c>
      <c r="B87" s="6" t="s">
        <v>14</v>
      </c>
      <c r="C87" s="13"/>
      <c r="D87" s="3"/>
      <c r="E87" s="3"/>
    </row>
    <row r="88" spans="1:5">
      <c r="A88" s="4" t="s">
        <v>128</v>
      </c>
      <c r="B88" s="4" t="s">
        <v>14</v>
      </c>
      <c r="C88" s="12"/>
      <c r="D88" s="3"/>
      <c r="E88" s="3"/>
    </row>
    <row r="89" spans="1:5">
      <c r="A89" s="6" t="s">
        <v>129</v>
      </c>
      <c r="B89" s="6" t="s">
        <v>52</v>
      </c>
      <c r="C89" s="13">
        <v>1</v>
      </c>
      <c r="D89" s="3"/>
      <c r="E89" s="3"/>
    </row>
    <row r="90" spans="1:5">
      <c r="A90" s="6" t="s">
        <v>130</v>
      </c>
      <c r="B90" s="6" t="s">
        <v>52</v>
      </c>
      <c r="C90" s="13">
        <v>1</v>
      </c>
      <c r="D90" s="3"/>
      <c r="E90" s="3"/>
    </row>
    <row r="91" spans="1:5">
      <c r="A91" s="6" t="s">
        <v>131</v>
      </c>
      <c r="B91" s="6" t="s">
        <v>52</v>
      </c>
      <c r="C91" s="13">
        <v>1</v>
      </c>
      <c r="D91" s="3"/>
      <c r="E91" s="3"/>
    </row>
    <row r="92" spans="1:5">
      <c r="A92" s="6" t="s">
        <v>132</v>
      </c>
      <c r="B92" s="6" t="s">
        <v>52</v>
      </c>
      <c r="C92" s="13">
        <v>1</v>
      </c>
      <c r="D92" s="3"/>
      <c r="E92" s="3"/>
    </row>
    <row r="93" spans="1:5">
      <c r="A93" s="6" t="s">
        <v>133</v>
      </c>
      <c r="B93" s="6" t="s">
        <v>134</v>
      </c>
      <c r="C93" s="13">
        <v>100</v>
      </c>
      <c r="D93" s="3"/>
      <c r="E93" s="3"/>
    </row>
    <row r="94" spans="1:5">
      <c r="A94" s="6" t="s">
        <v>135</v>
      </c>
      <c r="B94" s="6" t="s">
        <v>134</v>
      </c>
      <c r="C94" s="13">
        <v>2</v>
      </c>
      <c r="D94" s="3"/>
      <c r="E94" s="3"/>
    </row>
    <row r="95" spans="1:5">
      <c r="A95" s="4" t="s">
        <v>136</v>
      </c>
      <c r="B95" s="4" t="s">
        <v>14</v>
      </c>
      <c r="C95" s="12"/>
      <c r="D95" s="3"/>
      <c r="E95" s="3"/>
    </row>
    <row r="96" spans="1:5">
      <c r="A96" s="6" t="s">
        <v>14</v>
      </c>
      <c r="B96" s="6" t="s">
        <v>14</v>
      </c>
      <c r="C96" s="13"/>
      <c r="D96" s="3"/>
      <c r="E96" s="3"/>
    </row>
    <row r="97" spans="1:5">
      <c r="A97" s="6" t="s">
        <v>14</v>
      </c>
      <c r="B97" s="6" t="s">
        <v>14</v>
      </c>
      <c r="C97" s="13"/>
      <c r="D97" s="3"/>
      <c r="E97" s="3"/>
    </row>
    <row r="98" spans="1:5">
      <c r="A98" s="4" t="s">
        <v>137</v>
      </c>
      <c r="B98" s="4" t="s">
        <v>14</v>
      </c>
      <c r="C98" s="12"/>
      <c r="D98" s="3"/>
      <c r="E98" s="3"/>
    </row>
    <row r="99" spans="1:5">
      <c r="A99" s="5" t="s">
        <v>138</v>
      </c>
      <c r="B99" s="5" t="s">
        <v>14</v>
      </c>
      <c r="C99" s="14"/>
      <c r="D99" s="3"/>
      <c r="E99" s="3"/>
    </row>
    <row r="100" spans="1:5">
      <c r="A100" s="16" t="s">
        <v>139</v>
      </c>
      <c r="B100" s="16" t="s">
        <v>14</v>
      </c>
      <c r="C100" s="17"/>
      <c r="D100" s="3"/>
      <c r="E100" s="3"/>
    </row>
    <row r="101" spans="1:5">
      <c r="A101" s="6" t="s">
        <v>140</v>
      </c>
      <c r="B101" s="6" t="s">
        <v>59</v>
      </c>
      <c r="C101" s="13">
        <v>6</v>
      </c>
      <c r="D101" s="3"/>
      <c r="E101" s="3"/>
    </row>
    <row r="102" spans="1:5">
      <c r="A102" s="16" t="s">
        <v>141</v>
      </c>
      <c r="B102" s="16" t="s">
        <v>14</v>
      </c>
      <c r="C102" s="17"/>
      <c r="D102" s="3"/>
      <c r="E102" s="3"/>
    </row>
    <row r="103" spans="1:5">
      <c r="A103" s="6" t="s">
        <v>142</v>
      </c>
      <c r="B103" s="6" t="s">
        <v>59</v>
      </c>
      <c r="C103" s="13">
        <v>18</v>
      </c>
      <c r="D103" s="3"/>
      <c r="E103" s="3"/>
    </row>
    <row r="104" spans="1:5">
      <c r="A104" s="16" t="s">
        <v>143</v>
      </c>
      <c r="B104" s="16" t="s">
        <v>14</v>
      </c>
      <c r="C104" s="17"/>
      <c r="D104" s="3"/>
      <c r="E104" s="3"/>
    </row>
    <row r="105" spans="1:5">
      <c r="A105" s="6" t="s">
        <v>144</v>
      </c>
      <c r="B105" s="6" t="s">
        <v>59</v>
      </c>
      <c r="C105" s="13">
        <v>6</v>
      </c>
      <c r="D105" s="3"/>
      <c r="E105" s="3"/>
    </row>
    <row r="106" spans="1:5">
      <c r="A106" s="5" t="s">
        <v>145</v>
      </c>
      <c r="B106" s="5" t="s">
        <v>14</v>
      </c>
      <c r="C106" s="14"/>
      <c r="D106" s="3"/>
      <c r="E106" s="3"/>
    </row>
    <row r="107" spans="1:5">
      <c r="A107" s="6" t="s">
        <v>14</v>
      </c>
      <c r="B107" s="6" t="s">
        <v>14</v>
      </c>
      <c r="C107" s="13"/>
      <c r="D107" s="3"/>
      <c r="E107" s="3"/>
    </row>
    <row r="108" spans="1:5">
      <c r="A108" s="5" t="s">
        <v>146</v>
      </c>
      <c r="B108" s="5" t="s">
        <v>14</v>
      </c>
      <c r="C108" s="14"/>
      <c r="D108" s="3"/>
      <c r="E108" s="3"/>
    </row>
    <row r="109" spans="1:5">
      <c r="A109" s="16" t="s">
        <v>147</v>
      </c>
      <c r="B109" s="16" t="s">
        <v>14</v>
      </c>
      <c r="C109" s="17"/>
      <c r="D109" s="3"/>
      <c r="E109" s="3"/>
    </row>
    <row r="110" spans="1:5">
      <c r="A110" s="6" t="s">
        <v>148</v>
      </c>
      <c r="B110" s="6" t="s">
        <v>149</v>
      </c>
      <c r="C110" s="13">
        <v>12</v>
      </c>
      <c r="D110" s="3"/>
      <c r="E110" s="3"/>
    </row>
    <row r="111" spans="1:5">
      <c r="A111" s="16" t="s">
        <v>139</v>
      </c>
      <c r="B111" s="16" t="s">
        <v>14</v>
      </c>
      <c r="C111" s="17"/>
      <c r="D111" s="3"/>
      <c r="E111" s="3"/>
    </row>
    <row r="112" spans="1:5">
      <c r="A112" s="6" t="s">
        <v>150</v>
      </c>
      <c r="B112" s="6" t="s">
        <v>59</v>
      </c>
      <c r="C112" s="13">
        <v>20</v>
      </c>
      <c r="D112" s="3"/>
      <c r="E112" s="3"/>
    </row>
    <row r="113" spans="1:5">
      <c r="A113" s="16" t="s">
        <v>141</v>
      </c>
      <c r="B113" s="16" t="s">
        <v>14</v>
      </c>
      <c r="C113" s="17"/>
      <c r="D113" s="3"/>
      <c r="E113" s="3"/>
    </row>
    <row r="114" spans="1:5">
      <c r="A114" s="6" t="s">
        <v>142</v>
      </c>
      <c r="B114" s="6" t="s">
        <v>59</v>
      </c>
      <c r="C114" s="13">
        <v>20</v>
      </c>
      <c r="D114" s="3"/>
      <c r="E114" s="3"/>
    </row>
    <row r="115" spans="1:5">
      <c r="A115" s="16" t="s">
        <v>143</v>
      </c>
      <c r="B115" s="16" t="s">
        <v>14</v>
      </c>
      <c r="C115" s="17"/>
      <c r="D115" s="3"/>
      <c r="E115" s="3"/>
    </row>
    <row r="116" spans="1:5">
      <c r="A116" s="6" t="s">
        <v>151</v>
      </c>
      <c r="B116" s="6" t="s">
        <v>59</v>
      </c>
      <c r="C116" s="13">
        <v>20</v>
      </c>
      <c r="D116" s="3"/>
      <c r="E116" s="3"/>
    </row>
    <row r="117" spans="1:5">
      <c r="A117" s="16" t="s">
        <v>152</v>
      </c>
      <c r="B117" s="16" t="s">
        <v>14</v>
      </c>
      <c r="C117" s="17"/>
      <c r="D117" s="3"/>
      <c r="E117" s="3"/>
    </row>
    <row r="118" spans="1:5">
      <c r="A118" s="6" t="s">
        <v>153</v>
      </c>
      <c r="B118" s="6" t="s">
        <v>149</v>
      </c>
      <c r="C118" s="13">
        <v>12</v>
      </c>
      <c r="D118" s="3"/>
      <c r="E118" s="3"/>
    </row>
    <row r="119" spans="1:5">
      <c r="A119" s="6" t="s">
        <v>154</v>
      </c>
      <c r="B119" s="6" t="s">
        <v>149</v>
      </c>
      <c r="C119" s="13">
        <v>12</v>
      </c>
      <c r="D119" s="3"/>
      <c r="E119" s="3"/>
    </row>
    <row r="120" spans="1:5">
      <c r="A120" s="6" t="s">
        <v>155</v>
      </c>
      <c r="B120" s="6" t="s">
        <v>149</v>
      </c>
      <c r="C120" s="13">
        <v>12</v>
      </c>
      <c r="D120" s="3"/>
      <c r="E120" s="3"/>
    </row>
    <row r="121" spans="1:5">
      <c r="A121" s="5" t="s">
        <v>156</v>
      </c>
      <c r="B121" s="5" t="s">
        <v>14</v>
      </c>
      <c r="C121" s="14"/>
      <c r="D121" s="3"/>
      <c r="E121" s="3"/>
    </row>
    <row r="122" spans="1:5">
      <c r="A122" s="6" t="s">
        <v>14</v>
      </c>
      <c r="B122" s="6" t="s">
        <v>14</v>
      </c>
      <c r="C122" s="13"/>
      <c r="D122" s="3"/>
      <c r="E122" s="3"/>
    </row>
    <row r="123" spans="1:5">
      <c r="A123" s="5" t="s">
        <v>157</v>
      </c>
      <c r="B123" s="5" t="s">
        <v>14</v>
      </c>
      <c r="C123" s="14"/>
      <c r="D123" s="3"/>
      <c r="E123" s="3"/>
    </row>
    <row r="124" spans="1:5">
      <c r="A124" s="6" t="s">
        <v>158</v>
      </c>
      <c r="B124" s="6" t="s">
        <v>59</v>
      </c>
      <c r="C124" s="13">
        <v>25</v>
      </c>
      <c r="D124" s="3"/>
      <c r="E124" s="3"/>
    </row>
    <row r="125" spans="1:5">
      <c r="A125" s="5" t="s">
        <v>159</v>
      </c>
      <c r="B125" s="5" t="s">
        <v>14</v>
      </c>
      <c r="C125" s="14"/>
      <c r="D125" s="3"/>
      <c r="E125" s="3"/>
    </row>
    <row r="126" spans="1:5">
      <c r="A126" s="6" t="s">
        <v>14</v>
      </c>
      <c r="B126" s="6" t="s">
        <v>14</v>
      </c>
      <c r="C126" s="13"/>
      <c r="D126" s="3"/>
      <c r="E126" s="3"/>
    </row>
    <row r="127" spans="1:5">
      <c r="A127" s="5" t="s">
        <v>160</v>
      </c>
      <c r="B127" s="5" t="s">
        <v>14</v>
      </c>
      <c r="C127" s="14"/>
      <c r="D127" s="3"/>
      <c r="E127" s="3"/>
    </row>
    <row r="128" spans="1:5">
      <c r="A128" s="16" t="s">
        <v>161</v>
      </c>
      <c r="B128" s="16" t="s">
        <v>14</v>
      </c>
      <c r="C128" s="17"/>
      <c r="D128" s="3"/>
      <c r="E128" s="3"/>
    </row>
    <row r="129" spans="1:5">
      <c r="A129" s="6" t="s">
        <v>162</v>
      </c>
      <c r="B129" s="6" t="s">
        <v>163</v>
      </c>
      <c r="C129" s="13">
        <v>0.03</v>
      </c>
      <c r="D129" s="3"/>
      <c r="E129" s="3"/>
    </row>
    <row r="130" spans="1:5">
      <c r="A130" s="6" t="s">
        <v>164</v>
      </c>
      <c r="B130" s="6" t="s">
        <v>59</v>
      </c>
      <c r="C130" s="13">
        <v>30</v>
      </c>
      <c r="D130" s="3"/>
      <c r="E130" s="3"/>
    </row>
    <row r="131" spans="1:5">
      <c r="A131" s="6" t="s">
        <v>165</v>
      </c>
      <c r="B131" s="6" t="s">
        <v>52</v>
      </c>
      <c r="C131" s="13">
        <v>2</v>
      </c>
      <c r="D131" s="3"/>
      <c r="E131" s="3"/>
    </row>
    <row r="132" spans="1:5">
      <c r="A132" s="16" t="s">
        <v>166</v>
      </c>
      <c r="B132" s="16" t="s">
        <v>14</v>
      </c>
      <c r="C132" s="17"/>
      <c r="D132" s="3"/>
      <c r="E132" s="3"/>
    </row>
    <row r="133" spans="1:5">
      <c r="A133" s="16" t="s">
        <v>167</v>
      </c>
      <c r="B133" s="16" t="s">
        <v>14</v>
      </c>
      <c r="C133" s="17"/>
      <c r="D133" s="3"/>
      <c r="E133" s="3"/>
    </row>
    <row r="134" spans="1:5">
      <c r="A134" s="6" t="s">
        <v>168</v>
      </c>
      <c r="B134" s="6" t="s">
        <v>169</v>
      </c>
      <c r="C134" s="13">
        <v>2</v>
      </c>
      <c r="D134" s="3"/>
      <c r="E134" s="3"/>
    </row>
    <row r="135" spans="1:5">
      <c r="A135" s="16" t="s">
        <v>170</v>
      </c>
      <c r="B135" s="16" t="s">
        <v>14</v>
      </c>
      <c r="C135" s="17"/>
      <c r="D135" s="3"/>
      <c r="E135" s="3"/>
    </row>
    <row r="136" spans="1:5">
      <c r="A136" s="6" t="s">
        <v>171</v>
      </c>
      <c r="B136" s="6" t="s">
        <v>169</v>
      </c>
      <c r="C136" s="13">
        <v>2</v>
      </c>
      <c r="D136" s="3"/>
      <c r="E136" s="3"/>
    </row>
    <row r="137" spans="1:5">
      <c r="A137" s="16" t="s">
        <v>172</v>
      </c>
      <c r="B137" s="16" t="s">
        <v>14</v>
      </c>
      <c r="C137" s="17"/>
      <c r="D137" s="3"/>
      <c r="E137" s="3"/>
    </row>
    <row r="138" spans="1:5">
      <c r="A138" s="16" t="s">
        <v>173</v>
      </c>
      <c r="B138" s="16" t="s">
        <v>14</v>
      </c>
      <c r="C138" s="17"/>
      <c r="D138" s="3"/>
      <c r="E138" s="3"/>
    </row>
    <row r="139" spans="1:5">
      <c r="A139" s="6" t="s">
        <v>174</v>
      </c>
      <c r="B139" s="6" t="s">
        <v>169</v>
      </c>
      <c r="C139" s="13">
        <v>1</v>
      </c>
      <c r="D139" s="3"/>
      <c r="E139" s="3"/>
    </row>
    <row r="140" spans="1:5">
      <c r="A140" s="5" t="s">
        <v>175</v>
      </c>
      <c r="B140" s="5" t="s">
        <v>14</v>
      </c>
      <c r="C140" s="14"/>
      <c r="D140" s="3"/>
      <c r="E140" s="3"/>
    </row>
    <row r="141" spans="1:5">
      <c r="A141" s="4" t="s">
        <v>176</v>
      </c>
      <c r="B141" s="4" t="s">
        <v>14</v>
      </c>
      <c r="C141" s="12"/>
      <c r="D141" s="3"/>
      <c r="E14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11</v>
      </c>
      <c r="C7" s="3"/>
    </row>
    <row r="8" spans="1:3">
      <c r="A8" s="2" t="s">
        <v>13</v>
      </c>
      <c r="B8" s="5" t="s">
        <v>14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16</v>
      </c>
      <c r="C10" s="3"/>
    </row>
    <row r="11" spans="1:3">
      <c r="A11" s="2" t="s">
        <v>18</v>
      </c>
      <c r="B11" s="5" t="s">
        <v>14</v>
      </c>
      <c r="C11" s="3"/>
    </row>
    <row r="12" spans="1:3">
      <c r="A12" s="2" t="s">
        <v>19</v>
      </c>
      <c r="B12" s="5" t="s">
        <v>14</v>
      </c>
      <c r="C12" s="3"/>
    </row>
    <row r="13" spans="1:3">
      <c r="A13" s="2" t="s">
        <v>20</v>
      </c>
      <c r="B13" s="5" t="s">
        <v>14</v>
      </c>
      <c r="C13" s="3"/>
    </row>
    <row r="14" spans="1:3">
      <c r="A14" s="2" t="s">
        <v>21</v>
      </c>
      <c r="B14" s="5" t="s">
        <v>22</v>
      </c>
      <c r="C14" s="3"/>
    </row>
    <row r="15" spans="1:3">
      <c r="A15" s="2" t="s">
        <v>14</v>
      </c>
      <c r="B15" s="6" t="s">
        <v>14</v>
      </c>
      <c r="C15" s="3"/>
    </row>
    <row r="16" spans="1:3">
      <c r="A16" s="2" t="s">
        <v>23</v>
      </c>
      <c r="B16" s="7" t="s">
        <v>24</v>
      </c>
      <c r="C16" s="3"/>
    </row>
    <row r="17" spans="1:3">
      <c r="A17" s="2" t="s">
        <v>25</v>
      </c>
      <c r="B17" s="7" t="s">
        <v>26</v>
      </c>
      <c r="C17" s="3"/>
    </row>
    <row r="18" spans="1:3">
      <c r="A18" s="2" t="s">
        <v>27</v>
      </c>
      <c r="B18" s="7" t="s">
        <v>28</v>
      </c>
      <c r="C18" s="3"/>
    </row>
    <row r="19" spans="1:3">
      <c r="A19" s="2" t="s">
        <v>29</v>
      </c>
      <c r="B19" s="7" t="s">
        <v>30</v>
      </c>
      <c r="C19" s="3"/>
    </row>
    <row r="20" spans="1:3">
      <c r="A20" s="2" t="s">
        <v>31</v>
      </c>
      <c r="B20" s="7" t="s">
        <v>30</v>
      </c>
      <c r="C20" s="3"/>
    </row>
    <row r="21" spans="1:3">
      <c r="A21" s="2" t="s">
        <v>32</v>
      </c>
      <c r="B21" s="7" t="s">
        <v>30</v>
      </c>
      <c r="C21" s="3"/>
    </row>
    <row r="22" spans="1:3">
      <c r="A22" s="2" t="s">
        <v>33</v>
      </c>
      <c r="B22" s="7" t="s">
        <v>30</v>
      </c>
      <c r="C22" s="3"/>
    </row>
    <row r="23" spans="1:3">
      <c r="A23" s="2" t="s">
        <v>34</v>
      </c>
      <c r="B23" s="7" t="s">
        <v>30</v>
      </c>
      <c r="C23" s="3"/>
    </row>
    <row r="24" spans="1:3">
      <c r="A24" s="2" t="s">
        <v>35</v>
      </c>
      <c r="B24" s="7" t="s">
        <v>30</v>
      </c>
      <c r="C24" s="3"/>
    </row>
    <row r="25" spans="1:3">
      <c r="A25" s="2" t="s">
        <v>36</v>
      </c>
      <c r="B25" s="7" t="s">
        <v>30</v>
      </c>
      <c r="C25" s="3"/>
    </row>
    <row r="26" spans="1:3">
      <c r="A26" s="2" t="s">
        <v>37</v>
      </c>
      <c r="B26" s="7" t="s">
        <v>38</v>
      </c>
      <c r="C26" s="3"/>
    </row>
    <row r="27" spans="1:3">
      <c r="A27" s="2" t="s">
        <v>39</v>
      </c>
      <c r="B27" s="7" t="s">
        <v>30</v>
      </c>
      <c r="C27" s="3"/>
    </row>
    <row r="28" spans="1:3">
      <c r="A28" s="2" t="s">
        <v>40</v>
      </c>
      <c r="B28" s="7" t="s">
        <v>30</v>
      </c>
      <c r="C28" s="3"/>
    </row>
    <row r="29" spans="1:3">
      <c r="A29" s="2" t="s">
        <v>41</v>
      </c>
      <c r="B29" s="7" t="s">
        <v>30</v>
      </c>
      <c r="C29" s="3"/>
    </row>
    <row r="30" spans="1:3">
      <c r="A30" s="2" t="s">
        <v>42</v>
      </c>
      <c r="B30" s="7" t="s">
        <v>30</v>
      </c>
      <c r="C30" s="3"/>
    </row>
    <row r="31" spans="1:3" ht="24.75">
      <c r="A31" s="8" t="s">
        <v>43</v>
      </c>
      <c r="B31" s="7" t="s">
        <v>44</v>
      </c>
      <c r="C31" s="3"/>
    </row>
    <row r="32" spans="1:3">
      <c r="A32" s="2" t="s">
        <v>45</v>
      </c>
      <c r="B32" s="7" t="s">
        <v>46</v>
      </c>
      <c r="C32" s="3"/>
    </row>
    <row r="33" spans="1:2">
      <c r="A33" s="1" t="s">
        <v>47</v>
      </c>
      <c r="B33" s="1">
        <v>5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Bigazová Klára DiS.</cp:lastModifiedBy>
  <dcterms:created xsi:type="dcterms:W3CDTF">2017-09-24T17:24:39Z</dcterms:created>
  <dcterms:modified xsi:type="dcterms:W3CDTF">2018-12-31T07:21:56Z</dcterms:modified>
</cp:coreProperties>
</file>