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8_0060_podpora-infra\01_ZADANI-VZ\"/>
    </mc:Choice>
  </mc:AlternateContent>
  <xr:revisionPtr revIDLastSave="0" documentId="13_ncr:1_{393EF6FD-D2D8-48F9-80BD-8284CB3412F7}" xr6:coauthVersionLast="43" xr6:coauthVersionMax="43" xr10:uidLastSave="{00000000-0000-0000-0000-000000000000}"/>
  <bookViews>
    <workbookView xWindow="-120" yWindow="-120" windowWidth="29040" windowHeight="17640" activeTab="1" xr2:uid="{2B1B915D-E572-4EA7-A827-0047DC20E2B5}"/>
  </bookViews>
  <sheets>
    <sheet name="Souhrnná tabulka hodnocení" sheetId="11" r:id="rId1"/>
    <sheet name="KL01" sheetId="5" r:id="rId2"/>
    <sheet name="KL02" sheetId="6" r:id="rId3"/>
    <sheet name="KL03" sheetId="7" r:id="rId4"/>
    <sheet name="KL04" sheetId="8" r:id="rId5"/>
    <sheet name="KL05" sheetId="2" r:id="rId6"/>
    <sheet name="KL06" sheetId="9" r:id="rId7"/>
    <sheet name="KL07" sheetId="4" r:id="rId8"/>
    <sheet name="Rozvojové činnosti" sheetId="10" r:id="rId9"/>
  </sheets>
  <definedNames>
    <definedName name="_xlnm.Print_Titles" localSheetId="0">'Souhrnná tabulka hodnocení'!$2:$2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3" i="11" l="1"/>
  <c r="D83" i="11" s="1"/>
  <c r="B80" i="11"/>
  <c r="D80" i="11" s="1"/>
  <c r="B79" i="11"/>
  <c r="D79" i="11" s="1"/>
  <c r="B78" i="11"/>
  <c r="D78" i="11" s="1"/>
  <c r="B77" i="11"/>
  <c r="D77" i="11" s="1"/>
  <c r="B76" i="11"/>
  <c r="D76" i="11" s="1"/>
  <c r="B75" i="11"/>
  <c r="D75" i="11" s="1"/>
  <c r="B74" i="11"/>
  <c r="D74" i="11" s="1"/>
  <c r="B73" i="11"/>
  <c r="D73" i="11" s="1"/>
  <c r="B72" i="11"/>
  <c r="D72" i="11" s="1"/>
  <c r="B71" i="11"/>
  <c r="D71" i="11" s="1"/>
  <c r="B70" i="11"/>
  <c r="D70" i="11" s="1"/>
  <c r="B69" i="11"/>
  <c r="D69" i="11" s="1"/>
  <c r="B68" i="11"/>
  <c r="D68" i="11" s="1"/>
  <c r="B67" i="11"/>
  <c r="D67" i="11" s="1"/>
  <c r="B66" i="11"/>
  <c r="D66" i="11" s="1"/>
  <c r="B65" i="11"/>
  <c r="D65" i="11" s="1"/>
  <c r="B64" i="11"/>
  <c r="D64" i="11" s="1"/>
  <c r="B63" i="11"/>
  <c r="D63" i="11" s="1"/>
  <c r="B62" i="11"/>
  <c r="D62" i="11" s="1"/>
  <c r="B61" i="11"/>
  <c r="D61" i="11" s="1"/>
  <c r="B60" i="11"/>
  <c r="D60" i="11" s="1"/>
  <c r="B59" i="11"/>
  <c r="D59" i="11" s="1"/>
  <c r="B58" i="11"/>
  <c r="D58" i="11" s="1"/>
  <c r="B57" i="11"/>
  <c r="D57" i="11" s="1"/>
  <c r="B56" i="11"/>
  <c r="D56" i="11" s="1"/>
  <c r="B55" i="11"/>
  <c r="D55" i="11" s="1"/>
  <c r="B54" i="11"/>
  <c r="D54" i="11" s="1"/>
  <c r="B53" i="11"/>
  <c r="D53" i="11" s="1"/>
  <c r="B52" i="11"/>
  <c r="D52" i="11" s="1"/>
  <c r="B51" i="11"/>
  <c r="D51" i="11" s="1"/>
  <c r="B50" i="11"/>
  <c r="D50" i="11" s="1"/>
  <c r="B49" i="11"/>
  <c r="D49" i="11" s="1"/>
  <c r="B48" i="11"/>
  <c r="D48" i="11" s="1"/>
  <c r="B47" i="11"/>
  <c r="D47" i="11" s="1"/>
  <c r="B46" i="11"/>
  <c r="D46" i="11" s="1"/>
  <c r="B45" i="11"/>
  <c r="D45" i="11" s="1"/>
  <c r="B44" i="11"/>
  <c r="D44" i="11" s="1"/>
  <c r="B43" i="11"/>
  <c r="D43" i="11" s="1"/>
  <c r="B42" i="11"/>
  <c r="D42" i="11" s="1"/>
  <c r="B41" i="11"/>
  <c r="D41" i="11" s="1"/>
  <c r="B40" i="11"/>
  <c r="D40" i="11" s="1"/>
  <c r="B39" i="11"/>
  <c r="D39" i="11" s="1"/>
  <c r="B38" i="11"/>
  <c r="D38" i="11" s="1"/>
  <c r="B37" i="11"/>
  <c r="D37" i="11" s="1"/>
  <c r="B36" i="11"/>
  <c r="D36" i="11" s="1"/>
  <c r="B35" i="11"/>
  <c r="D35" i="11" s="1"/>
  <c r="B34" i="11"/>
  <c r="D34" i="11" s="1"/>
  <c r="B33" i="11"/>
  <c r="D33" i="11" s="1"/>
  <c r="B32" i="11"/>
  <c r="D32" i="11" s="1"/>
  <c r="B31" i="11"/>
  <c r="D31" i="11" s="1"/>
  <c r="B30" i="11"/>
  <c r="D30" i="11" s="1"/>
  <c r="B29" i="11"/>
  <c r="D29" i="11" s="1"/>
  <c r="B28" i="11"/>
  <c r="D28" i="11" s="1"/>
  <c r="B27" i="11"/>
  <c r="D27" i="11" s="1"/>
  <c r="B26" i="11"/>
  <c r="D26" i="11" s="1"/>
  <c r="B25" i="11"/>
  <c r="D25" i="11" s="1"/>
  <c r="B24" i="11"/>
  <c r="D24" i="11" s="1"/>
  <c r="B23" i="11"/>
  <c r="D23" i="11" s="1"/>
  <c r="B22" i="11"/>
  <c r="D22" i="11" s="1"/>
  <c r="B21" i="11"/>
  <c r="D21" i="11" s="1"/>
  <c r="B20" i="11"/>
  <c r="D20" i="11" s="1"/>
  <c r="B19" i="11"/>
  <c r="D19" i="11" s="1"/>
  <c r="B18" i="11"/>
  <c r="D18" i="11" s="1"/>
  <c r="B17" i="11"/>
  <c r="D17" i="11" s="1"/>
  <c r="B16" i="11"/>
  <c r="D16" i="11" s="1"/>
  <c r="B15" i="11"/>
  <c r="D15" i="11" s="1"/>
  <c r="B14" i="11"/>
  <c r="D14" i="11" s="1"/>
  <c r="B13" i="11"/>
  <c r="D13" i="11" s="1"/>
  <c r="B12" i="11"/>
  <c r="D12" i="11" s="1"/>
  <c r="B11" i="11"/>
  <c r="D11" i="11" s="1"/>
  <c r="B10" i="11"/>
  <c r="D10" i="11" s="1"/>
  <c r="B9" i="11"/>
  <c r="D9" i="11" s="1"/>
  <c r="D8" i="11"/>
  <c r="B8" i="11"/>
  <c r="B7" i="11"/>
  <c r="D7" i="11" s="1"/>
  <c r="B6" i="11"/>
  <c r="D6" i="11" s="1"/>
  <c r="B5" i="11"/>
  <c r="D5" i="11" s="1"/>
  <c r="B4" i="11"/>
  <c r="D4" i="11" s="1"/>
  <c r="B3" i="11"/>
  <c r="D3" i="11" s="1"/>
  <c r="D81" i="11" l="1"/>
  <c r="D1" i="11" s="1"/>
</calcChain>
</file>

<file path=xl/sharedStrings.xml><?xml version="1.0" encoding="utf-8"?>
<sst xmlns="http://schemas.openxmlformats.org/spreadsheetml/2006/main" count="304" uniqueCount="146">
  <si>
    <t>Počet zařízení</t>
  </si>
  <si>
    <t>+1 Cisco ASR/ISR router</t>
  </si>
  <si>
    <t>+1 Cisco Nexus switch</t>
  </si>
  <si>
    <t>+1 Linux DNS server</t>
  </si>
  <si>
    <t>Katalogový list</t>
  </si>
  <si>
    <t xml:space="preserve"> +1 fyzické zařízení firewall s napojením na management a log server</t>
  </si>
  <si>
    <t xml:space="preserve"> +1 virtuální firewall s napojením na management a log server </t>
  </si>
  <si>
    <t xml:space="preserve"> +1 management server </t>
  </si>
  <si>
    <t xml:space="preserve"> +1 log server</t>
  </si>
  <si>
    <t xml:space="preserve"> +1 DDoS protektor s napojením na management a log server</t>
  </si>
  <si>
    <t xml:space="preserve"> +1 server Tufin</t>
  </si>
  <si>
    <t xml:space="preserve">2 fyzická zařízení ASA/Firepower </t>
  </si>
  <si>
    <t>4 fyzická zařízení ASA/Firepower</t>
  </si>
  <si>
    <t>+1 fyzické zařízení ASA/Firepower</t>
  </si>
  <si>
    <t xml:space="preserve"> +1 core + DCNM napojení</t>
  </si>
  <si>
    <t xml:space="preserve"> +1 spine + DCNM napojení</t>
  </si>
  <si>
    <t xml:space="preserve"> +1 leaf + DCNM napojení</t>
  </si>
  <si>
    <t xml:space="preserve"> +1 out of band + DCNM napojení</t>
  </si>
  <si>
    <t xml:space="preserve"> + 1 terminal server</t>
  </si>
  <si>
    <t xml:space="preserve"> +1 Cisco Gateway</t>
  </si>
  <si>
    <t xml:space="preserve"> +1 Cisco Unified Communications Manager</t>
  </si>
  <si>
    <t xml:space="preserve"> +1 Cisco Contact Center Express </t>
  </si>
  <si>
    <t xml:space="preserve"> +1 Zoom Callrec server</t>
  </si>
  <si>
    <t>+1 fyzické zařízení F5</t>
  </si>
  <si>
    <t>+1 virtuální zařízení F5</t>
  </si>
  <si>
    <t>Katalogový list č. 01 - Úroveň A</t>
  </si>
  <si>
    <t>Katalogový list č. 01 - Úroveň OA</t>
  </si>
  <si>
    <t>Katalogový list č. 02 - Úroveň A</t>
  </si>
  <si>
    <t>Katalogový list č. 02 - Úroveň OA</t>
  </si>
  <si>
    <t>Katalogový list č. 03 - Úroveň A</t>
  </si>
  <si>
    <t>Katalogový list č. 03 - Úroveň OA</t>
  </si>
  <si>
    <t>Katalogový list č. 04 - Úroveň A</t>
  </si>
  <si>
    <t>Katalogový list č. 05 - Úroveň A</t>
  </si>
  <si>
    <t>Katalogový list č. 05 - Úroveň OA</t>
  </si>
  <si>
    <t>Katalogový list č. 06 - Úroveň A</t>
  </si>
  <si>
    <t>Katalogový list č. 06 - Úroveň OA</t>
  </si>
  <si>
    <t>Katalogový list č. 04 - Úroveň OA</t>
  </si>
  <si>
    <t>Katalogový list č. 07 - Úroveň A</t>
  </si>
  <si>
    <t>Katalogový list č. 07 - Úroveň OA</t>
  </si>
  <si>
    <t>Celkem nabídková cena v Kč bez DPH</t>
  </si>
  <si>
    <t xml:space="preserve">2 fyzická zařízení firewall s 10 virtuálními firewally v každém fyzickém zařízení
1 management server
1 log server
1 server Tufin
1 DDoS protektor </t>
  </si>
  <si>
    <t>KL01OA Level 1</t>
  </si>
  <si>
    <t>KL01OA Level 2</t>
  </si>
  <si>
    <t>KL01A Level 1</t>
  </si>
  <si>
    <t>KL01OA Inkrement A</t>
  </si>
  <si>
    <t>KL01OA Inkrement B</t>
  </si>
  <si>
    <t>KL01OA Inkrement C</t>
  </si>
  <si>
    <t>KL01OA Inkrement D</t>
  </si>
  <si>
    <t>KL01OA Inkrement E</t>
  </si>
  <si>
    <t>KL01OA Inkrement F</t>
  </si>
  <si>
    <t>KL01A Level 2</t>
  </si>
  <si>
    <t>KL02OA Level 1</t>
  </si>
  <si>
    <t>KL02OA Level 2</t>
  </si>
  <si>
    <t>KL02A Level 1</t>
  </si>
  <si>
    <t>KL02A Level 2</t>
  </si>
  <si>
    <t>KL03OA Level 1</t>
  </si>
  <si>
    <t>KL03A Level 1</t>
  </si>
  <si>
    <t>KL02OA Inkrement A</t>
  </si>
  <si>
    <t>KL02A Inkrement A</t>
  </si>
  <si>
    <t xml:space="preserve">KL03OA Inkrement A </t>
  </si>
  <si>
    <t>KL03A Inkrement A</t>
  </si>
  <si>
    <t>KL01A Inkrement A</t>
  </si>
  <si>
    <t>KL01A Inkrement B</t>
  </si>
  <si>
    <t>KL01A Inkrement D</t>
  </si>
  <si>
    <t>KL01A Inkrement E</t>
  </si>
  <si>
    <t>KL01A Inkrement F</t>
  </si>
  <si>
    <t>KL01A Inkrement C</t>
  </si>
  <si>
    <t>KL04OA Level 2</t>
  </si>
  <si>
    <t>KL04OA Inkrement A</t>
  </si>
  <si>
    <t>KL04OA Inkrement B</t>
  </si>
  <si>
    <t>KL04OA Inkrement C</t>
  </si>
  <si>
    <t>KL04OA Inkrement D</t>
  </si>
  <si>
    <t>KL04OA Inkrement E</t>
  </si>
  <si>
    <t>KL04OA Inkrement F</t>
  </si>
  <si>
    <t>KL03OA Level 2</t>
  </si>
  <si>
    <t>KL03A Level 2</t>
  </si>
  <si>
    <t>KL04OA Level 1</t>
  </si>
  <si>
    <t>KL04A Level 2</t>
  </si>
  <si>
    <t>KL04A Inkrement A</t>
  </si>
  <si>
    <t>KL04A Inkrement B</t>
  </si>
  <si>
    <t>KL04A Inkrement C</t>
  </si>
  <si>
    <t>KL04A Inkrement D</t>
  </si>
  <si>
    <t>KL04A Inkrement E</t>
  </si>
  <si>
    <t>KL04A Inkrement F</t>
  </si>
  <si>
    <t>KL04A Level 1</t>
  </si>
  <si>
    <t>KL05OA Level 1</t>
  </si>
  <si>
    <t>KL05OA Level 2</t>
  </si>
  <si>
    <t>KL05OA Inkrement A</t>
  </si>
  <si>
    <t>KL05OA Inkrement B</t>
  </si>
  <si>
    <t>KL05OA Inkrement C</t>
  </si>
  <si>
    <t>KL05A Level 1</t>
  </si>
  <si>
    <t>KL05A Level 2</t>
  </si>
  <si>
    <t>KL05A Inkrement A</t>
  </si>
  <si>
    <t>KL05A Inkrement B</t>
  </si>
  <si>
    <t>KL05A Inkrement C</t>
  </si>
  <si>
    <t>KL06OA Level 1</t>
  </si>
  <si>
    <t>KL06OA Level 2</t>
  </si>
  <si>
    <t>KL06OA Inkrement A</t>
  </si>
  <si>
    <t>KL06OA Inkrement B</t>
  </si>
  <si>
    <t>KL06OA Inkrement C</t>
  </si>
  <si>
    <t>KL06OA Inkrement D</t>
  </si>
  <si>
    <t>KL06OA Inkrement E</t>
  </si>
  <si>
    <t>KL06OA Inkrement F</t>
  </si>
  <si>
    <t>KL06A Level 1</t>
  </si>
  <si>
    <t>KL06A Level 2</t>
  </si>
  <si>
    <t>KL06A Inkrement A</t>
  </si>
  <si>
    <t>KL06A Inkrement B</t>
  </si>
  <si>
    <t>KL06A Inkrement C</t>
  </si>
  <si>
    <t>KL06A Inkrement D</t>
  </si>
  <si>
    <t>KL06A Inkrement E</t>
  </si>
  <si>
    <t>KL06A Inkrement F</t>
  </si>
  <si>
    <t>KL07OA Level 1</t>
  </si>
  <si>
    <t>KL07OA Level 2</t>
  </si>
  <si>
    <t>KL07OA Inkrement A</t>
  </si>
  <si>
    <t>KL07OA Inkrement B</t>
  </si>
  <si>
    <t>KL07A Level 1</t>
  </si>
  <si>
    <t>KL07A Level 2</t>
  </si>
  <si>
    <t>KL07A Inkrement A</t>
  </si>
  <si>
    <t>KL07A Inkrement B</t>
  </si>
  <si>
    <t>Označení</t>
  </si>
  <si>
    <t xml:space="preserve">2 Cisco ASR INET
2 Cisco Nexus INET
2 Cisco ASR ENET 
2 Linux DNS server </t>
  </si>
  <si>
    <t>2 fyzická zařízení F5 v HA, každé obsahuje 6 virtuálních systémů F5  
2 fyzické zařízení F5 DNS 
2 virtuální zařízení F5</t>
  </si>
  <si>
    <t>4 fyzická zařízení F5 v HA, každé obsahuje 6 virtuálních systémů F5  
2 fyzické zařízení F5 DNS 
4 virtuální zařízení F5</t>
  </si>
  <si>
    <t>Celková nabídková cena v Kč bez DPH</t>
  </si>
  <si>
    <t>Rozvojové činnosti</t>
  </si>
  <si>
    <t>Jednotková cena v Kč bez DPH/1 měsíc</t>
  </si>
  <si>
    <t>Jednotková cena za v Kč bez DPH/1 člověkoden</t>
  </si>
  <si>
    <t>Název</t>
  </si>
  <si>
    <t>Jednotková cena v Kč bez DPH/
1 člověkoden</t>
  </si>
  <si>
    <t>Jednotková cena v Kč bez DPH/ za měsíc</t>
  </si>
  <si>
    <t>Jednotková cena v Kč bez DPH/za měsíc</t>
  </si>
  <si>
    <t>Celková nabídková cena za provoz v Kč bez DPH</t>
  </si>
  <si>
    <t>Předpokláadný počet ČD za období 48 měsíců</t>
  </si>
  <si>
    <t>Předpokládaný počet měsíců</t>
  </si>
  <si>
    <t xml:space="preserve"> +1 fyzické/virtuální zařízení Cisco ISE</t>
  </si>
  <si>
    <t xml:space="preserve">4 Cisco ASR INET
4 Cisco Nexus INET
4 Cisco ASR ENET </t>
  </si>
  <si>
    <t>2x Cisco Gateway
2x Cisco Unified Communications Manager v HA
2x Cisco Contact Center Express v HA
2x Cisco Finesse server v HA
2x Zoom Callrec server v HA</t>
  </si>
  <si>
    <t xml:space="preserve"> +1 Cisco Finesse server</t>
  </si>
  <si>
    <t>1x Cisco Gateway
2x Cisco Unified Communications Manager v HA
2x Cisco Contact Center Express v HA
1x Cisco Finesse server
1x Zoom Callrec server</t>
  </si>
  <si>
    <t xml:space="preserve"> +1 Cisco Spark Board</t>
  </si>
  <si>
    <t>2 fyzická zařízení Cisco ISE ve vysoké dostupnosti 
1 certifikační autorita pro NAC (drátová i bezdrátová síť)</t>
  </si>
  <si>
    <t>4 fyzická zařízení Cisco ISE ve vysoké dostupnosti 
2 certifikační autority pro NAC (drátová i bezdrátová síť)</t>
  </si>
  <si>
    <r>
      <rPr>
        <b/>
        <sz val="9"/>
        <rFont val="Verdana"/>
        <family val="2"/>
        <charset val="238"/>
      </rPr>
      <t>CORE</t>
    </r>
    <r>
      <rPr>
        <sz val="9"/>
        <rFont val="Verdana"/>
        <family val="2"/>
        <charset val="238"/>
      </rPr>
      <t xml:space="preserve">
4 core nexus
2 DCNM network manager server
</t>
    </r>
    <r>
      <rPr>
        <b/>
        <sz val="9"/>
        <rFont val="Verdana"/>
        <family val="2"/>
        <charset val="238"/>
      </rPr>
      <t>FABRIC</t>
    </r>
    <r>
      <rPr>
        <sz val="9"/>
        <rFont val="Verdana"/>
        <family val="2"/>
        <charset val="238"/>
      </rPr>
      <t xml:space="preserve">
4 spine nexus 
20 leaf nexus
10 nexus fabric extender 
</t>
    </r>
    <r>
      <rPr>
        <b/>
        <sz val="9"/>
        <rFont val="Verdana"/>
        <family val="2"/>
        <charset val="238"/>
      </rPr>
      <t>Out of Band</t>
    </r>
    <r>
      <rPr>
        <sz val="9"/>
        <rFont val="Verdana"/>
        <family val="2"/>
        <charset val="238"/>
      </rPr>
      <t xml:space="preserve">
15 out of band nexus 
4 terminal server</t>
    </r>
  </si>
  <si>
    <r>
      <rPr>
        <b/>
        <sz val="9"/>
        <rFont val="Verdana"/>
        <family val="2"/>
        <charset val="238"/>
      </rPr>
      <t>CORE</t>
    </r>
    <r>
      <rPr>
        <sz val="9"/>
        <rFont val="Verdana"/>
        <family val="2"/>
        <charset val="238"/>
      </rPr>
      <t xml:space="preserve">
2 core nexus
1 DCNM network manager server
</t>
    </r>
    <r>
      <rPr>
        <b/>
        <sz val="9"/>
        <rFont val="Verdana"/>
        <family val="2"/>
        <charset val="238"/>
      </rPr>
      <t>FABRIC</t>
    </r>
    <r>
      <rPr>
        <sz val="9"/>
        <rFont val="Verdana"/>
        <family val="2"/>
        <charset val="238"/>
      </rPr>
      <t xml:space="preserve">
2 spine nexus 
10 leaf nexus
4 nexus fabric extender 
</t>
    </r>
    <r>
      <rPr>
        <b/>
        <sz val="9"/>
        <rFont val="Verdana"/>
        <family val="2"/>
        <charset val="238"/>
      </rPr>
      <t>Out of Band</t>
    </r>
    <r>
      <rPr>
        <sz val="9"/>
        <rFont val="Verdana"/>
        <family val="2"/>
        <charset val="238"/>
      </rPr>
      <t xml:space="preserve">
7 out of band nexus 
2 terminal server</t>
    </r>
  </si>
  <si>
    <t xml:space="preserve"> +1 fabric extender  + DCNM napojení</t>
  </si>
  <si>
    <t>4 fyzická zařízení firewall s 10 virtuálními firewally v každém fyzickém zařízení
2 management server 
2 log server
2 servery Tufin 
2 DDoS protektor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</si>
</sst>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0"/>
      <name val="Verdana"/>
      <family val="2"/>
      <charset val="238"/>
    </font>
    <font>
      <b/>
      <sz val="11"/>
      <color theme="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4" fontId="2" fillId="3" borderId="1" xfId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44" fontId="2" fillId="5" borderId="1" xfId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4" fontId="2" fillId="5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4" fontId="2" fillId="0" borderId="1" xfId="0" applyNumberFormat="1" applyFont="1" applyFill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10" fontId="2" fillId="0" borderId="0" xfId="2" applyNumberFormat="1" applyFont="1"/>
    <xf numFmtId="10" fontId="2" fillId="0" borderId="0" xfId="2" applyNumberFormat="1" applyFont="1" applyAlignment="1">
      <alignment horizontal="center"/>
    </xf>
    <xf numFmtId="0" fontId="2" fillId="0" borderId="1" xfId="0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0" fontId="2" fillId="0" borderId="0" xfId="0" applyFont="1" applyFill="1"/>
    <xf numFmtId="0" fontId="1" fillId="5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0" xfId="2" applyNumberFormat="1" applyFont="1" applyFill="1"/>
    <xf numFmtId="44" fontId="3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E39C7-E326-474C-83DA-B9B445C368BB}">
  <sheetPr>
    <pageSetUpPr fitToPage="1"/>
  </sheetPr>
  <dimension ref="A1:F83"/>
  <sheetViews>
    <sheetView view="pageLayout" topLeftCell="A55" zoomScale="80" zoomScaleNormal="100" zoomScalePageLayoutView="80" workbookViewId="0">
      <selection activeCell="D3" sqref="D3:D4"/>
    </sheetView>
  </sheetViews>
  <sheetFormatPr defaultColWidth="9.140625" defaultRowHeight="11.25" x14ac:dyDescent="0.15"/>
  <cols>
    <col min="1" max="1" width="27.85546875" style="1" customWidth="1"/>
    <col min="2" max="2" width="22.28515625" style="1" customWidth="1"/>
    <col min="3" max="3" width="19.5703125" style="1" customWidth="1"/>
    <col min="4" max="4" width="28.5703125" style="1" customWidth="1"/>
    <col min="5" max="5" width="9.140625" style="1"/>
    <col min="6" max="6" width="9.140625" style="27"/>
    <col min="7" max="16384" width="9.140625" style="1"/>
  </cols>
  <sheetData>
    <row r="1" spans="1:6" ht="55.15" customHeight="1" x14ac:dyDescent="0.15">
      <c r="A1" s="36" t="s">
        <v>123</v>
      </c>
      <c r="B1" s="36"/>
      <c r="C1" s="36"/>
      <c r="D1" s="35">
        <f>SUM(D81,D83)</f>
        <v>0</v>
      </c>
    </row>
    <row r="2" spans="1:6" s="2" customFormat="1" ht="22.5" x14ac:dyDescent="0.15">
      <c r="A2" s="14" t="s">
        <v>4</v>
      </c>
      <c r="B2" s="14" t="s">
        <v>125</v>
      </c>
      <c r="C2" s="14" t="s">
        <v>133</v>
      </c>
      <c r="D2" s="14" t="s">
        <v>39</v>
      </c>
      <c r="F2" s="28"/>
    </row>
    <row r="3" spans="1:6" x14ac:dyDescent="0.15">
      <c r="A3" s="18" t="s">
        <v>41</v>
      </c>
      <c r="B3" s="19">
        <f>'KL01'!C3:C3</f>
        <v>0</v>
      </c>
      <c r="C3" s="20">
        <v>6</v>
      </c>
      <c r="D3" s="19">
        <f t="shared" ref="D3:D34" si="0">B3*C3</f>
        <v>0</v>
      </c>
    </row>
    <row r="4" spans="1:6" x14ac:dyDescent="0.15">
      <c r="A4" s="18" t="s">
        <v>42</v>
      </c>
      <c r="B4" s="19">
        <f>'KL01'!C4:C4</f>
        <v>0</v>
      </c>
      <c r="C4" s="20">
        <v>12</v>
      </c>
      <c r="D4" s="19">
        <f t="shared" si="0"/>
        <v>0</v>
      </c>
    </row>
    <row r="5" spans="1:6" x14ac:dyDescent="0.15">
      <c r="A5" s="18" t="s">
        <v>44</v>
      </c>
      <c r="B5" s="19">
        <f>'KL01'!C5:C5</f>
        <v>0</v>
      </c>
      <c r="C5" s="20">
        <v>12</v>
      </c>
      <c r="D5" s="19">
        <f t="shared" si="0"/>
        <v>0</v>
      </c>
    </row>
    <row r="6" spans="1:6" x14ac:dyDescent="0.15">
      <c r="A6" s="18" t="s">
        <v>45</v>
      </c>
      <c r="B6" s="19">
        <f>'KL01'!C6:C6</f>
        <v>0</v>
      </c>
      <c r="C6" s="20">
        <v>12</v>
      </c>
      <c r="D6" s="19">
        <f t="shared" si="0"/>
        <v>0</v>
      </c>
    </row>
    <row r="7" spans="1:6" x14ac:dyDescent="0.15">
      <c r="A7" s="18" t="s">
        <v>46</v>
      </c>
      <c r="B7" s="19">
        <f>'KL01'!C7:C7</f>
        <v>0</v>
      </c>
      <c r="C7" s="20">
        <v>6</v>
      </c>
      <c r="D7" s="19">
        <f t="shared" si="0"/>
        <v>0</v>
      </c>
    </row>
    <row r="8" spans="1:6" x14ac:dyDescent="0.15">
      <c r="A8" s="18" t="s">
        <v>47</v>
      </c>
      <c r="B8" s="19">
        <f>'KL01'!C8:C8</f>
        <v>0</v>
      </c>
      <c r="C8" s="20">
        <v>6</v>
      </c>
      <c r="D8" s="19">
        <f t="shared" si="0"/>
        <v>0</v>
      </c>
    </row>
    <row r="9" spans="1:6" x14ac:dyDescent="0.15">
      <c r="A9" s="18" t="s">
        <v>48</v>
      </c>
      <c r="B9" s="19">
        <f>'KL01'!C9:C9</f>
        <v>0</v>
      </c>
      <c r="C9" s="20">
        <v>6</v>
      </c>
      <c r="D9" s="19">
        <f t="shared" si="0"/>
        <v>0</v>
      </c>
    </row>
    <row r="10" spans="1:6" x14ac:dyDescent="0.15">
      <c r="A10" s="18" t="s">
        <v>49</v>
      </c>
      <c r="B10" s="19">
        <f>'KL01'!C10:C10</f>
        <v>0</v>
      </c>
      <c r="C10" s="20">
        <v>6</v>
      </c>
      <c r="D10" s="19">
        <f t="shared" si="0"/>
        <v>0</v>
      </c>
    </row>
    <row r="11" spans="1:6" x14ac:dyDescent="0.15">
      <c r="A11" s="11" t="s">
        <v>43</v>
      </c>
      <c r="B11" s="21">
        <f>'KL01'!C13</f>
        <v>0</v>
      </c>
      <c r="C11" s="15">
        <v>6</v>
      </c>
      <c r="D11" s="12">
        <f t="shared" si="0"/>
        <v>0</v>
      </c>
    </row>
    <row r="12" spans="1:6" x14ac:dyDescent="0.15">
      <c r="A12" s="11" t="s">
        <v>50</v>
      </c>
      <c r="B12" s="21">
        <f>'KL01'!C14</f>
        <v>0</v>
      </c>
      <c r="C12" s="15">
        <v>24</v>
      </c>
      <c r="D12" s="12">
        <f t="shared" si="0"/>
        <v>0</v>
      </c>
    </row>
    <row r="13" spans="1:6" x14ac:dyDescent="0.15">
      <c r="A13" s="11" t="s">
        <v>61</v>
      </c>
      <c r="B13" s="21">
        <f>'KL01'!C15</f>
        <v>0</v>
      </c>
      <c r="C13" s="15">
        <v>24</v>
      </c>
      <c r="D13" s="12">
        <f t="shared" si="0"/>
        <v>0</v>
      </c>
    </row>
    <row r="14" spans="1:6" x14ac:dyDescent="0.15">
      <c r="A14" s="11" t="s">
        <v>62</v>
      </c>
      <c r="B14" s="21">
        <f>'KL01'!C16</f>
        <v>0</v>
      </c>
      <c r="C14" s="15">
        <v>24</v>
      </c>
      <c r="D14" s="12">
        <f t="shared" si="0"/>
        <v>0</v>
      </c>
    </row>
    <row r="15" spans="1:6" x14ac:dyDescent="0.15">
      <c r="A15" s="11" t="s">
        <v>66</v>
      </c>
      <c r="B15" s="21">
        <f>'KL01'!C17</f>
        <v>0</v>
      </c>
      <c r="C15" s="15">
        <v>6</v>
      </c>
      <c r="D15" s="12">
        <f t="shared" si="0"/>
        <v>0</v>
      </c>
    </row>
    <row r="16" spans="1:6" x14ac:dyDescent="0.15">
      <c r="A16" s="11" t="s">
        <v>63</v>
      </c>
      <c r="B16" s="21">
        <f>'KL01'!C18</f>
        <v>0</v>
      </c>
      <c r="C16" s="15">
        <v>6</v>
      </c>
      <c r="D16" s="12">
        <f t="shared" si="0"/>
        <v>0</v>
      </c>
    </row>
    <row r="17" spans="1:4" x14ac:dyDescent="0.15">
      <c r="A17" s="11" t="s">
        <v>64</v>
      </c>
      <c r="B17" s="21">
        <f>'KL01'!C19</f>
        <v>0</v>
      </c>
      <c r="C17" s="15">
        <v>6</v>
      </c>
      <c r="D17" s="12">
        <f t="shared" si="0"/>
        <v>0</v>
      </c>
    </row>
    <row r="18" spans="1:4" x14ac:dyDescent="0.15">
      <c r="A18" s="11" t="s">
        <v>65</v>
      </c>
      <c r="B18" s="21">
        <f>'KL01'!C20</f>
        <v>0</v>
      </c>
      <c r="C18" s="15">
        <v>6</v>
      </c>
      <c r="D18" s="12">
        <f t="shared" si="0"/>
        <v>0</v>
      </c>
    </row>
    <row r="19" spans="1:4" x14ac:dyDescent="0.15">
      <c r="A19" s="18" t="s">
        <v>51</v>
      </c>
      <c r="B19" s="23">
        <f>'KL02'!C3</f>
        <v>0</v>
      </c>
      <c r="C19" s="20">
        <v>6</v>
      </c>
      <c r="D19" s="19">
        <f t="shared" si="0"/>
        <v>0</v>
      </c>
    </row>
    <row r="20" spans="1:4" x14ac:dyDescent="0.15">
      <c r="A20" s="18" t="s">
        <v>52</v>
      </c>
      <c r="B20" s="23">
        <f>'KL02'!C4</f>
        <v>0</v>
      </c>
      <c r="C20" s="20">
        <v>6</v>
      </c>
      <c r="D20" s="19">
        <f t="shared" si="0"/>
        <v>0</v>
      </c>
    </row>
    <row r="21" spans="1:4" x14ac:dyDescent="0.15">
      <c r="A21" s="18" t="s">
        <v>57</v>
      </c>
      <c r="B21" s="23">
        <f>'KL02'!C5</f>
        <v>0</v>
      </c>
      <c r="C21" s="20">
        <v>6</v>
      </c>
      <c r="D21" s="19">
        <f t="shared" si="0"/>
        <v>0</v>
      </c>
    </row>
    <row r="22" spans="1:4" x14ac:dyDescent="0.15">
      <c r="A22" s="11" t="s">
        <v>53</v>
      </c>
      <c r="B22" s="21">
        <f>'KL02'!C8</f>
        <v>0</v>
      </c>
      <c r="C22" s="15">
        <v>6</v>
      </c>
      <c r="D22" s="12">
        <f t="shared" si="0"/>
        <v>0</v>
      </c>
    </row>
    <row r="23" spans="1:4" x14ac:dyDescent="0.15">
      <c r="A23" s="11" t="s">
        <v>54</v>
      </c>
      <c r="B23" s="21">
        <f>'KL02'!C9</f>
        <v>0</v>
      </c>
      <c r="C23" s="15">
        <v>6</v>
      </c>
      <c r="D23" s="12">
        <f t="shared" si="0"/>
        <v>0</v>
      </c>
    </row>
    <row r="24" spans="1:4" x14ac:dyDescent="0.15">
      <c r="A24" s="11" t="s">
        <v>58</v>
      </c>
      <c r="B24" s="21">
        <f>'KL02'!C10</f>
        <v>0</v>
      </c>
      <c r="C24" s="15">
        <v>6</v>
      </c>
      <c r="D24" s="12">
        <f t="shared" si="0"/>
        <v>0</v>
      </c>
    </row>
    <row r="25" spans="1:4" x14ac:dyDescent="0.15">
      <c r="A25" s="18" t="s">
        <v>55</v>
      </c>
      <c r="B25" s="23">
        <f>'KL03'!C3</f>
        <v>0</v>
      </c>
      <c r="C25" s="20">
        <v>6</v>
      </c>
      <c r="D25" s="19">
        <f t="shared" si="0"/>
        <v>0</v>
      </c>
    </row>
    <row r="26" spans="1:4" x14ac:dyDescent="0.15">
      <c r="A26" s="18" t="s">
        <v>74</v>
      </c>
      <c r="B26" s="23">
        <f>'KL03'!C4</f>
        <v>0</v>
      </c>
      <c r="C26" s="20">
        <v>6</v>
      </c>
      <c r="D26" s="19">
        <f t="shared" si="0"/>
        <v>0</v>
      </c>
    </row>
    <row r="27" spans="1:4" x14ac:dyDescent="0.15">
      <c r="A27" s="18" t="s">
        <v>59</v>
      </c>
      <c r="B27" s="23">
        <f>'KL03'!C5</f>
        <v>0</v>
      </c>
      <c r="C27" s="20">
        <v>6</v>
      </c>
      <c r="D27" s="19">
        <f t="shared" si="0"/>
        <v>0</v>
      </c>
    </row>
    <row r="28" spans="1:4" x14ac:dyDescent="0.15">
      <c r="A28" s="11" t="s">
        <v>56</v>
      </c>
      <c r="B28" s="21">
        <f>'KL03'!C8</f>
        <v>0</v>
      </c>
      <c r="C28" s="15">
        <v>6</v>
      </c>
      <c r="D28" s="12">
        <f t="shared" si="0"/>
        <v>0</v>
      </c>
    </row>
    <row r="29" spans="1:4" x14ac:dyDescent="0.15">
      <c r="A29" s="11" t="s">
        <v>75</v>
      </c>
      <c r="B29" s="21">
        <f>'KL03'!C9</f>
        <v>0</v>
      </c>
      <c r="C29" s="15">
        <v>6</v>
      </c>
      <c r="D29" s="12">
        <f t="shared" si="0"/>
        <v>0</v>
      </c>
    </row>
    <row r="30" spans="1:4" x14ac:dyDescent="0.15">
      <c r="A30" s="11" t="s">
        <v>60</v>
      </c>
      <c r="B30" s="21">
        <f>'KL03'!C10</f>
        <v>0</v>
      </c>
      <c r="C30" s="15">
        <v>6</v>
      </c>
      <c r="D30" s="12">
        <f t="shared" si="0"/>
        <v>0</v>
      </c>
    </row>
    <row r="31" spans="1:4" x14ac:dyDescent="0.15">
      <c r="A31" s="18" t="s">
        <v>76</v>
      </c>
      <c r="B31" s="23">
        <f>'KL04'!C3</f>
        <v>0</v>
      </c>
      <c r="C31" s="20">
        <v>6</v>
      </c>
      <c r="D31" s="19">
        <f t="shared" si="0"/>
        <v>0</v>
      </c>
    </row>
    <row r="32" spans="1:4" x14ac:dyDescent="0.15">
      <c r="A32" s="18" t="s">
        <v>67</v>
      </c>
      <c r="B32" s="23">
        <f>'KL04'!C4</f>
        <v>0</v>
      </c>
      <c r="C32" s="20">
        <v>12</v>
      </c>
      <c r="D32" s="19">
        <f t="shared" si="0"/>
        <v>0</v>
      </c>
    </row>
    <row r="33" spans="1:4" x14ac:dyDescent="0.15">
      <c r="A33" s="18" t="s">
        <v>68</v>
      </c>
      <c r="B33" s="23">
        <f>'KL04'!C5</f>
        <v>0</v>
      </c>
      <c r="C33" s="20">
        <v>12</v>
      </c>
      <c r="D33" s="19">
        <f t="shared" si="0"/>
        <v>0</v>
      </c>
    </row>
    <row r="34" spans="1:4" x14ac:dyDescent="0.15">
      <c r="A34" s="18" t="s">
        <v>69</v>
      </c>
      <c r="B34" s="23">
        <f>'KL04'!C6</f>
        <v>0</v>
      </c>
      <c r="C34" s="20">
        <v>12</v>
      </c>
      <c r="D34" s="19">
        <f t="shared" si="0"/>
        <v>0</v>
      </c>
    </row>
    <row r="35" spans="1:4" x14ac:dyDescent="0.15">
      <c r="A35" s="18" t="s">
        <v>70</v>
      </c>
      <c r="B35" s="23">
        <f>'KL04'!C7</f>
        <v>0</v>
      </c>
      <c r="C35" s="20">
        <v>12</v>
      </c>
      <c r="D35" s="19">
        <f t="shared" ref="D35:D66" si="1">B35*C35</f>
        <v>0</v>
      </c>
    </row>
    <row r="36" spans="1:4" x14ac:dyDescent="0.15">
      <c r="A36" s="18" t="s">
        <v>71</v>
      </c>
      <c r="B36" s="23">
        <f>'KL04'!C8</f>
        <v>0</v>
      </c>
      <c r="C36" s="20">
        <v>12</v>
      </c>
      <c r="D36" s="19">
        <f t="shared" si="1"/>
        <v>0</v>
      </c>
    </row>
    <row r="37" spans="1:4" x14ac:dyDescent="0.15">
      <c r="A37" s="18" t="s">
        <v>72</v>
      </c>
      <c r="B37" s="23">
        <f>'KL04'!C9</f>
        <v>0</v>
      </c>
      <c r="C37" s="20">
        <v>12</v>
      </c>
      <c r="D37" s="19">
        <f t="shared" si="1"/>
        <v>0</v>
      </c>
    </row>
    <row r="38" spans="1:4" x14ac:dyDescent="0.15">
      <c r="A38" s="18" t="s">
        <v>73</v>
      </c>
      <c r="B38" s="23">
        <f>'KL04'!C10</f>
        <v>0</v>
      </c>
      <c r="C38" s="20">
        <v>6</v>
      </c>
      <c r="D38" s="19">
        <f t="shared" si="1"/>
        <v>0</v>
      </c>
    </row>
    <row r="39" spans="1:4" x14ac:dyDescent="0.15">
      <c r="A39" s="11" t="s">
        <v>84</v>
      </c>
      <c r="B39" s="21">
        <f>'KL04'!C13</f>
        <v>0</v>
      </c>
      <c r="C39" s="15">
        <v>6</v>
      </c>
      <c r="D39" s="12">
        <f t="shared" si="1"/>
        <v>0</v>
      </c>
    </row>
    <row r="40" spans="1:4" x14ac:dyDescent="0.15">
      <c r="A40" s="11" t="s">
        <v>77</v>
      </c>
      <c r="B40" s="21">
        <f>'KL04'!C14</f>
        <v>0</v>
      </c>
      <c r="C40" s="15">
        <v>24</v>
      </c>
      <c r="D40" s="12">
        <f t="shared" si="1"/>
        <v>0</v>
      </c>
    </row>
    <row r="41" spans="1:4" x14ac:dyDescent="0.15">
      <c r="A41" s="11" t="s">
        <v>78</v>
      </c>
      <c r="B41" s="21">
        <f>'KL04'!C15</f>
        <v>0</v>
      </c>
      <c r="C41" s="15">
        <v>24</v>
      </c>
      <c r="D41" s="12">
        <f t="shared" si="1"/>
        <v>0</v>
      </c>
    </row>
    <row r="42" spans="1:4" x14ac:dyDescent="0.15">
      <c r="A42" s="11" t="s">
        <v>79</v>
      </c>
      <c r="B42" s="21">
        <f>'KL04'!C16</f>
        <v>0</v>
      </c>
      <c r="C42" s="15">
        <v>24</v>
      </c>
      <c r="D42" s="12">
        <f t="shared" si="1"/>
        <v>0</v>
      </c>
    </row>
    <row r="43" spans="1:4" x14ac:dyDescent="0.15">
      <c r="A43" s="11" t="s">
        <v>80</v>
      </c>
      <c r="B43" s="21">
        <f>'KL04'!C17</f>
        <v>0</v>
      </c>
      <c r="C43" s="15">
        <v>24</v>
      </c>
      <c r="D43" s="12">
        <f t="shared" si="1"/>
        <v>0</v>
      </c>
    </row>
    <row r="44" spans="1:4" x14ac:dyDescent="0.15">
      <c r="A44" s="11" t="s">
        <v>81</v>
      </c>
      <c r="B44" s="21">
        <f>'KL04'!C18</f>
        <v>0</v>
      </c>
      <c r="C44" s="15">
        <v>24</v>
      </c>
      <c r="D44" s="12">
        <f t="shared" si="1"/>
        <v>0</v>
      </c>
    </row>
    <row r="45" spans="1:4" x14ac:dyDescent="0.15">
      <c r="A45" s="11" t="s">
        <v>82</v>
      </c>
      <c r="B45" s="21">
        <f>'KL04'!C19</f>
        <v>0</v>
      </c>
      <c r="C45" s="15">
        <v>24</v>
      </c>
      <c r="D45" s="12">
        <f t="shared" si="1"/>
        <v>0</v>
      </c>
    </row>
    <row r="46" spans="1:4" x14ac:dyDescent="0.15">
      <c r="A46" s="11" t="s">
        <v>83</v>
      </c>
      <c r="B46" s="21">
        <f>'KL04'!C20</f>
        <v>0</v>
      </c>
      <c r="C46" s="15">
        <v>6</v>
      </c>
      <c r="D46" s="12">
        <f t="shared" si="1"/>
        <v>0</v>
      </c>
    </row>
    <row r="47" spans="1:4" x14ac:dyDescent="0.15">
      <c r="A47" s="18" t="s">
        <v>85</v>
      </c>
      <c r="B47" s="23">
        <f>'KL05'!C3</f>
        <v>0</v>
      </c>
      <c r="C47" s="20">
        <v>6</v>
      </c>
      <c r="D47" s="19">
        <f t="shared" si="1"/>
        <v>0</v>
      </c>
    </row>
    <row r="48" spans="1:4" x14ac:dyDescent="0.15">
      <c r="A48" s="18" t="s">
        <v>86</v>
      </c>
      <c r="B48" s="23">
        <f>'KL05'!C4</f>
        <v>0</v>
      </c>
      <c r="C48" s="20">
        <v>12</v>
      </c>
      <c r="D48" s="19">
        <f t="shared" si="1"/>
        <v>0</v>
      </c>
    </row>
    <row r="49" spans="1:4" x14ac:dyDescent="0.15">
      <c r="A49" s="18" t="s">
        <v>87</v>
      </c>
      <c r="B49" s="23">
        <f>'KL05'!C5</f>
        <v>0</v>
      </c>
      <c r="C49" s="20">
        <v>6</v>
      </c>
      <c r="D49" s="19">
        <f t="shared" si="1"/>
        <v>0</v>
      </c>
    </row>
    <row r="50" spans="1:4" x14ac:dyDescent="0.15">
      <c r="A50" s="18" t="s">
        <v>88</v>
      </c>
      <c r="B50" s="23">
        <f>'KL05'!C6</f>
        <v>0</v>
      </c>
      <c r="C50" s="20">
        <v>6</v>
      </c>
      <c r="D50" s="19">
        <f t="shared" si="1"/>
        <v>0</v>
      </c>
    </row>
    <row r="51" spans="1:4" x14ac:dyDescent="0.15">
      <c r="A51" s="32" t="s">
        <v>89</v>
      </c>
      <c r="B51" s="23">
        <f>'KL05'!C7</f>
        <v>0</v>
      </c>
      <c r="C51" s="20">
        <v>6</v>
      </c>
      <c r="D51" s="19">
        <f t="shared" si="1"/>
        <v>0</v>
      </c>
    </row>
    <row r="52" spans="1:4" x14ac:dyDescent="0.15">
      <c r="A52" s="11" t="s">
        <v>90</v>
      </c>
      <c r="B52" s="21">
        <f>'KL05'!C10</f>
        <v>0</v>
      </c>
      <c r="C52" s="15">
        <v>6</v>
      </c>
      <c r="D52" s="12">
        <f t="shared" si="1"/>
        <v>0</v>
      </c>
    </row>
    <row r="53" spans="1:4" x14ac:dyDescent="0.15">
      <c r="A53" s="11" t="s">
        <v>91</v>
      </c>
      <c r="B53" s="21">
        <f>'KL05'!C11</f>
        <v>0</v>
      </c>
      <c r="C53" s="15">
        <v>24</v>
      </c>
      <c r="D53" s="12">
        <f t="shared" si="1"/>
        <v>0</v>
      </c>
    </row>
    <row r="54" spans="1:4" x14ac:dyDescent="0.15">
      <c r="A54" s="11" t="s">
        <v>92</v>
      </c>
      <c r="B54" s="21">
        <f>'KL05'!C12</f>
        <v>0</v>
      </c>
      <c r="C54" s="15">
        <v>6</v>
      </c>
      <c r="D54" s="12">
        <f t="shared" si="1"/>
        <v>0</v>
      </c>
    </row>
    <row r="55" spans="1:4" x14ac:dyDescent="0.15">
      <c r="A55" s="11" t="s">
        <v>93</v>
      </c>
      <c r="B55" s="21">
        <f>'KL05'!C13</f>
        <v>0</v>
      </c>
      <c r="C55" s="15">
        <v>6</v>
      </c>
      <c r="D55" s="12">
        <f t="shared" si="1"/>
        <v>0</v>
      </c>
    </row>
    <row r="56" spans="1:4" x14ac:dyDescent="0.15">
      <c r="A56" s="11" t="s">
        <v>94</v>
      </c>
      <c r="B56" s="21">
        <f>'KL05'!C14</f>
        <v>0</v>
      </c>
      <c r="C56" s="15">
        <v>6</v>
      </c>
      <c r="D56" s="12">
        <f t="shared" si="1"/>
        <v>0</v>
      </c>
    </row>
    <row r="57" spans="1:4" x14ac:dyDescent="0.15">
      <c r="A57" s="18" t="s">
        <v>95</v>
      </c>
      <c r="B57" s="23">
        <f>'KL06'!C3</f>
        <v>0</v>
      </c>
      <c r="C57" s="20">
        <v>6</v>
      </c>
      <c r="D57" s="19">
        <f t="shared" si="1"/>
        <v>0</v>
      </c>
    </row>
    <row r="58" spans="1:4" x14ac:dyDescent="0.15">
      <c r="A58" s="18" t="s">
        <v>96</v>
      </c>
      <c r="B58" s="23">
        <f>'KL06'!C4</f>
        <v>0</v>
      </c>
      <c r="C58" s="20">
        <v>12</v>
      </c>
      <c r="D58" s="19">
        <f t="shared" si="1"/>
        <v>0</v>
      </c>
    </row>
    <row r="59" spans="1:4" x14ac:dyDescent="0.15">
      <c r="A59" s="18" t="s">
        <v>97</v>
      </c>
      <c r="B59" s="23">
        <f>'KL06'!C5</f>
        <v>0</v>
      </c>
      <c r="C59" s="20">
        <v>6</v>
      </c>
      <c r="D59" s="19">
        <f t="shared" si="1"/>
        <v>0</v>
      </c>
    </row>
    <row r="60" spans="1:4" x14ac:dyDescent="0.15">
      <c r="A60" s="18" t="s">
        <v>98</v>
      </c>
      <c r="B60" s="23">
        <f>'KL06'!C6</f>
        <v>0</v>
      </c>
      <c r="C60" s="20">
        <v>6</v>
      </c>
      <c r="D60" s="19">
        <f t="shared" si="1"/>
        <v>0</v>
      </c>
    </row>
    <row r="61" spans="1:4" x14ac:dyDescent="0.15">
      <c r="A61" s="18" t="s">
        <v>99</v>
      </c>
      <c r="B61" s="23">
        <f>'KL06'!C7</f>
        <v>0</v>
      </c>
      <c r="C61" s="20">
        <v>6</v>
      </c>
      <c r="D61" s="19">
        <f t="shared" si="1"/>
        <v>0</v>
      </c>
    </row>
    <row r="62" spans="1:4" x14ac:dyDescent="0.15">
      <c r="A62" s="18" t="s">
        <v>100</v>
      </c>
      <c r="B62" s="23">
        <f>'KL06'!C8</f>
        <v>0</v>
      </c>
      <c r="C62" s="20">
        <v>6</v>
      </c>
      <c r="D62" s="19">
        <f t="shared" si="1"/>
        <v>0</v>
      </c>
    </row>
    <row r="63" spans="1:4" x14ac:dyDescent="0.15">
      <c r="A63" s="18" t="s">
        <v>101</v>
      </c>
      <c r="B63" s="23">
        <f>'KL06'!C9</f>
        <v>0</v>
      </c>
      <c r="C63" s="20">
        <v>6</v>
      </c>
      <c r="D63" s="19">
        <f t="shared" si="1"/>
        <v>0</v>
      </c>
    </row>
    <row r="64" spans="1:4" x14ac:dyDescent="0.15">
      <c r="A64" s="18" t="s">
        <v>102</v>
      </c>
      <c r="B64" s="23">
        <f>'KL06'!C10</f>
        <v>0</v>
      </c>
      <c r="C64" s="20">
        <v>6</v>
      </c>
      <c r="D64" s="19">
        <f t="shared" si="1"/>
        <v>0</v>
      </c>
    </row>
    <row r="65" spans="1:6" x14ac:dyDescent="0.15">
      <c r="A65" s="11" t="s">
        <v>103</v>
      </c>
      <c r="B65" s="21">
        <f>'KL06'!C13</f>
        <v>0</v>
      </c>
      <c r="C65" s="15">
        <v>6</v>
      </c>
      <c r="D65" s="12">
        <f t="shared" si="1"/>
        <v>0</v>
      </c>
    </row>
    <row r="66" spans="1:6" s="31" customFormat="1" x14ac:dyDescent="0.15">
      <c r="A66" s="29" t="s">
        <v>104</v>
      </c>
      <c r="B66" s="21">
        <f>'KL06'!C14</f>
        <v>0</v>
      </c>
      <c r="C66" s="33">
        <v>24</v>
      </c>
      <c r="D66" s="30">
        <f t="shared" si="1"/>
        <v>0</v>
      </c>
      <c r="F66" s="34"/>
    </row>
    <row r="67" spans="1:6" s="31" customFormat="1" x14ac:dyDescent="0.15">
      <c r="A67" s="29" t="s">
        <v>105</v>
      </c>
      <c r="B67" s="21">
        <f>'KL06'!C15</f>
        <v>0</v>
      </c>
      <c r="C67" s="33">
        <v>6</v>
      </c>
      <c r="D67" s="30">
        <f t="shared" ref="D67:D80" si="2">B67*C67</f>
        <v>0</v>
      </c>
      <c r="F67" s="34"/>
    </row>
    <row r="68" spans="1:6" s="31" customFormat="1" x14ac:dyDescent="0.15">
      <c r="A68" s="29" t="s">
        <v>106</v>
      </c>
      <c r="B68" s="21">
        <f>'KL06'!C16</f>
        <v>0</v>
      </c>
      <c r="C68" s="33">
        <v>6</v>
      </c>
      <c r="D68" s="30">
        <f t="shared" si="2"/>
        <v>0</v>
      </c>
      <c r="F68" s="34"/>
    </row>
    <row r="69" spans="1:6" s="31" customFormat="1" x14ac:dyDescent="0.15">
      <c r="A69" s="29" t="s">
        <v>107</v>
      </c>
      <c r="B69" s="21">
        <f>'KL06'!C17</f>
        <v>0</v>
      </c>
      <c r="C69" s="33">
        <v>6</v>
      </c>
      <c r="D69" s="30">
        <f t="shared" si="2"/>
        <v>0</v>
      </c>
      <c r="F69" s="34"/>
    </row>
    <row r="70" spans="1:6" s="31" customFormat="1" x14ac:dyDescent="0.15">
      <c r="A70" s="29" t="s">
        <v>108</v>
      </c>
      <c r="B70" s="21">
        <f>'KL06'!C18</f>
        <v>0</v>
      </c>
      <c r="C70" s="33">
        <v>6</v>
      </c>
      <c r="D70" s="30">
        <f t="shared" si="2"/>
        <v>0</v>
      </c>
      <c r="F70" s="34"/>
    </row>
    <row r="71" spans="1:6" x14ac:dyDescent="0.15">
      <c r="A71" s="11" t="s">
        <v>109</v>
      </c>
      <c r="B71" s="21">
        <f>'KL06'!C19</f>
        <v>0</v>
      </c>
      <c r="C71" s="15">
        <v>6</v>
      </c>
      <c r="D71" s="12">
        <f t="shared" si="2"/>
        <v>0</v>
      </c>
    </row>
    <row r="72" spans="1:6" x14ac:dyDescent="0.15">
      <c r="A72" s="11" t="s">
        <v>110</v>
      </c>
      <c r="B72" s="21">
        <f>'KL06'!C20</f>
        <v>0</v>
      </c>
      <c r="C72" s="15">
        <v>6</v>
      </c>
      <c r="D72" s="12">
        <f t="shared" si="2"/>
        <v>0</v>
      </c>
    </row>
    <row r="73" spans="1:6" x14ac:dyDescent="0.15">
      <c r="A73" s="18" t="s">
        <v>111</v>
      </c>
      <c r="B73" s="23">
        <f>'KL07'!C3</f>
        <v>0</v>
      </c>
      <c r="C73" s="20">
        <v>6</v>
      </c>
      <c r="D73" s="19">
        <f t="shared" si="2"/>
        <v>0</v>
      </c>
    </row>
    <row r="74" spans="1:6" x14ac:dyDescent="0.15">
      <c r="A74" s="18" t="s">
        <v>112</v>
      </c>
      <c r="B74" s="23">
        <f>'KL07'!C4</f>
        <v>0</v>
      </c>
      <c r="C74" s="20">
        <v>12</v>
      </c>
      <c r="D74" s="19">
        <f t="shared" si="2"/>
        <v>0</v>
      </c>
    </row>
    <row r="75" spans="1:6" x14ac:dyDescent="0.15">
      <c r="A75" s="18" t="s">
        <v>113</v>
      </c>
      <c r="B75" s="23">
        <f>'KL07'!C5</f>
        <v>0</v>
      </c>
      <c r="C75" s="20">
        <v>12</v>
      </c>
      <c r="D75" s="19">
        <f t="shared" si="2"/>
        <v>0</v>
      </c>
    </row>
    <row r="76" spans="1:6" x14ac:dyDescent="0.15">
      <c r="A76" s="18" t="s">
        <v>114</v>
      </c>
      <c r="B76" s="23">
        <f>'KL07'!C6</f>
        <v>0</v>
      </c>
      <c r="C76" s="20">
        <v>6</v>
      </c>
      <c r="D76" s="19">
        <f t="shared" si="2"/>
        <v>0</v>
      </c>
    </row>
    <row r="77" spans="1:6" x14ac:dyDescent="0.15">
      <c r="A77" s="11" t="s">
        <v>115</v>
      </c>
      <c r="B77" s="21">
        <f>'KL07'!C9</f>
        <v>0</v>
      </c>
      <c r="C77" s="15">
        <v>6</v>
      </c>
      <c r="D77" s="12">
        <f t="shared" si="2"/>
        <v>0</v>
      </c>
    </row>
    <row r="78" spans="1:6" x14ac:dyDescent="0.15">
      <c r="A78" s="11" t="s">
        <v>116</v>
      </c>
      <c r="B78" s="21">
        <f>'KL07'!C10</f>
        <v>0</v>
      </c>
      <c r="C78" s="15">
        <v>24</v>
      </c>
      <c r="D78" s="12">
        <f t="shared" si="2"/>
        <v>0</v>
      </c>
    </row>
    <row r="79" spans="1:6" x14ac:dyDescent="0.15">
      <c r="A79" s="11" t="s">
        <v>117</v>
      </c>
      <c r="B79" s="21">
        <f>'KL07'!C11</f>
        <v>0</v>
      </c>
      <c r="C79" s="15">
        <v>24</v>
      </c>
      <c r="D79" s="12">
        <f t="shared" si="2"/>
        <v>0</v>
      </c>
    </row>
    <row r="80" spans="1:6" x14ac:dyDescent="0.15">
      <c r="A80" s="11" t="s">
        <v>118</v>
      </c>
      <c r="B80" s="21">
        <f>'KL07'!C12</f>
        <v>0</v>
      </c>
      <c r="C80" s="15">
        <v>6</v>
      </c>
      <c r="D80" s="12">
        <f t="shared" si="2"/>
        <v>0</v>
      </c>
    </row>
    <row r="81" spans="1:4" ht="34.5" customHeight="1" x14ac:dyDescent="0.15">
      <c r="A81" s="37" t="s">
        <v>131</v>
      </c>
      <c r="B81" s="37"/>
      <c r="C81" s="37"/>
      <c r="D81" s="26">
        <f>SUM(D3:D80)</f>
        <v>0</v>
      </c>
    </row>
    <row r="82" spans="1:4" ht="33.75" x14ac:dyDescent="0.15">
      <c r="A82" s="14" t="s">
        <v>127</v>
      </c>
      <c r="B82" s="14" t="s">
        <v>126</v>
      </c>
      <c r="C82" s="14" t="s">
        <v>132</v>
      </c>
      <c r="D82" s="14" t="s">
        <v>39</v>
      </c>
    </row>
    <row r="83" spans="1:4" ht="15" x14ac:dyDescent="0.15">
      <c r="A83" s="24" t="s">
        <v>124</v>
      </c>
      <c r="B83" s="25">
        <f>'Rozvojové činnosti'!B2</f>
        <v>0</v>
      </c>
      <c r="C83" s="15">
        <v>2000</v>
      </c>
      <c r="D83" s="16">
        <f>B83*C83</f>
        <v>0</v>
      </c>
    </row>
  </sheetData>
  <sheetProtection algorithmName="SHA-512" hashValue="plIVjivUU58TbvNsAM8Is+fwC4xpuIpfaWGZb7crcdmCiF0t1Itcs9FBBNnFBUlF1E8eYeQFJBxP3NvgUlS65Q==" saltValue="831jyTMmA5XPurOXOm8Qeg==" spinCount="100000" sheet="1" objects="1" scenarios="1"/>
  <mergeCells count="2">
    <mergeCell ref="A1:C1"/>
    <mergeCell ref="A81:C81"/>
  </mergeCells>
  <pageMargins left="0.70866141732283472" right="0.70866141732283472" top="0.98425196850393704" bottom="0.78740157480314965" header="0.31496062992125984" footer="0.31496062992125984"/>
  <pageSetup paperSize="9" scale="88" fitToHeight="0" orientation="portrait" r:id="rId1"/>
  <headerFooter>
    <oddHeader xml:space="preserve">&amp;C&amp;"Verdana,Tučné"&amp;9VZ_2018_0060 Provozní podpora a rozvojové činnosti síťové infrastruktury datových center
Zadávací dokumentace
Příloha č. 6 - Tabulka pro stanovení nabídkové ceny pro účely hodnocení veřejné zakázky&amp;"-,Obyčejné"&amp;11
</oddHeader>
    <oddFooter>&amp;C&amp;"Verdana,Obyčejné"&amp;9&amp;P/&amp;N
&amp;A</odd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4100-A247-41CD-B52F-58AE30CE7D01}">
  <sheetPr>
    <pageSetUpPr fitToPage="1"/>
  </sheetPr>
  <dimension ref="A1:C20"/>
  <sheetViews>
    <sheetView tabSelected="1" view="pageLayout" zoomScaleNormal="100" workbookViewId="0">
      <selection activeCell="A11" sqref="A11:C11"/>
    </sheetView>
  </sheetViews>
  <sheetFormatPr defaultColWidth="9.140625" defaultRowHeight="11.25" x14ac:dyDescent="0.15"/>
  <cols>
    <col min="1" max="1" width="26.85546875" style="1" customWidth="1"/>
    <col min="2" max="2" width="81.28515625" style="1" customWidth="1"/>
    <col min="3" max="3" width="25.7109375" style="1" customWidth="1"/>
    <col min="4" max="16384" width="9.140625" style="1"/>
  </cols>
  <sheetData>
    <row r="1" spans="1:3" ht="14.25" x14ac:dyDescent="0.15">
      <c r="A1" s="38" t="s">
        <v>26</v>
      </c>
      <c r="B1" s="38"/>
      <c r="C1" s="38"/>
    </row>
    <row r="2" spans="1:3" ht="22.5" x14ac:dyDescent="0.15">
      <c r="A2" s="3" t="s">
        <v>119</v>
      </c>
      <c r="B2" s="3" t="s">
        <v>0</v>
      </c>
      <c r="C2" s="3" t="s">
        <v>129</v>
      </c>
    </row>
    <row r="3" spans="1:3" ht="78.75" customHeight="1" x14ac:dyDescent="0.15">
      <c r="A3" s="17" t="s">
        <v>41</v>
      </c>
      <c r="B3" s="4" t="s">
        <v>40</v>
      </c>
      <c r="C3" s="8">
        <v>0</v>
      </c>
    </row>
    <row r="4" spans="1:3" ht="87" customHeight="1" x14ac:dyDescent="0.15">
      <c r="A4" s="17" t="s">
        <v>42</v>
      </c>
      <c r="B4" s="4" t="s">
        <v>145</v>
      </c>
      <c r="C4" s="8">
        <v>0</v>
      </c>
    </row>
    <row r="5" spans="1:3" x14ac:dyDescent="0.15">
      <c r="A5" s="5" t="s">
        <v>44</v>
      </c>
      <c r="B5" s="7" t="s">
        <v>5</v>
      </c>
      <c r="C5" s="8">
        <v>0</v>
      </c>
    </row>
    <row r="6" spans="1:3" x14ac:dyDescent="0.15">
      <c r="A6" s="5" t="s">
        <v>45</v>
      </c>
      <c r="B6" s="4" t="s">
        <v>6</v>
      </c>
      <c r="C6" s="8">
        <v>0</v>
      </c>
    </row>
    <row r="7" spans="1:3" x14ac:dyDescent="0.15">
      <c r="A7" s="5" t="s">
        <v>46</v>
      </c>
      <c r="B7" s="4" t="s">
        <v>7</v>
      </c>
      <c r="C7" s="8">
        <v>0</v>
      </c>
    </row>
    <row r="8" spans="1:3" x14ac:dyDescent="0.15">
      <c r="A8" s="5" t="s">
        <v>47</v>
      </c>
      <c r="B8" s="4" t="s">
        <v>8</v>
      </c>
      <c r="C8" s="8">
        <v>0</v>
      </c>
    </row>
    <row r="9" spans="1:3" x14ac:dyDescent="0.15">
      <c r="A9" s="5" t="s">
        <v>48</v>
      </c>
      <c r="B9" s="4" t="s">
        <v>9</v>
      </c>
      <c r="C9" s="8">
        <v>0</v>
      </c>
    </row>
    <row r="10" spans="1:3" x14ac:dyDescent="0.15">
      <c r="A10" s="5" t="s">
        <v>49</v>
      </c>
      <c r="B10" s="4" t="s">
        <v>10</v>
      </c>
      <c r="C10" s="8">
        <v>0</v>
      </c>
    </row>
    <row r="11" spans="1:3" ht="14.25" x14ac:dyDescent="0.15">
      <c r="A11" s="38" t="s">
        <v>25</v>
      </c>
      <c r="B11" s="38"/>
      <c r="C11" s="38"/>
    </row>
    <row r="12" spans="1:3" ht="22.5" x14ac:dyDescent="0.15">
      <c r="A12" s="3" t="s">
        <v>119</v>
      </c>
      <c r="B12" s="3" t="s">
        <v>0</v>
      </c>
      <c r="C12" s="3" t="s">
        <v>129</v>
      </c>
    </row>
    <row r="13" spans="1:3" ht="56.25" x14ac:dyDescent="0.15">
      <c r="A13" s="5" t="s">
        <v>43</v>
      </c>
      <c r="B13" s="4" t="s">
        <v>40</v>
      </c>
      <c r="C13" s="8">
        <v>0</v>
      </c>
    </row>
    <row r="14" spans="1:3" ht="56.25" x14ac:dyDescent="0.15">
      <c r="A14" s="5" t="s">
        <v>50</v>
      </c>
      <c r="B14" s="4" t="s">
        <v>145</v>
      </c>
      <c r="C14" s="8">
        <v>0</v>
      </c>
    </row>
    <row r="15" spans="1:3" x14ac:dyDescent="0.15">
      <c r="A15" s="5" t="s">
        <v>61</v>
      </c>
      <c r="B15" s="4" t="s">
        <v>5</v>
      </c>
      <c r="C15" s="8">
        <v>0</v>
      </c>
    </row>
    <row r="16" spans="1:3" x14ac:dyDescent="0.15">
      <c r="A16" s="5" t="s">
        <v>62</v>
      </c>
      <c r="B16" s="4" t="s">
        <v>6</v>
      </c>
      <c r="C16" s="8">
        <v>0</v>
      </c>
    </row>
    <row r="17" spans="1:3" x14ac:dyDescent="0.15">
      <c r="A17" s="5" t="s">
        <v>66</v>
      </c>
      <c r="B17" s="4" t="s">
        <v>7</v>
      </c>
      <c r="C17" s="8">
        <v>0</v>
      </c>
    </row>
    <row r="18" spans="1:3" x14ac:dyDescent="0.15">
      <c r="A18" s="5" t="s">
        <v>63</v>
      </c>
      <c r="B18" s="4" t="s">
        <v>8</v>
      </c>
      <c r="C18" s="8">
        <v>0</v>
      </c>
    </row>
    <row r="19" spans="1:3" x14ac:dyDescent="0.15">
      <c r="A19" s="5" t="s">
        <v>64</v>
      </c>
      <c r="B19" s="4" t="s">
        <v>9</v>
      </c>
      <c r="C19" s="8">
        <v>0</v>
      </c>
    </row>
    <row r="20" spans="1:3" x14ac:dyDescent="0.15">
      <c r="A20" s="5" t="s">
        <v>65</v>
      </c>
      <c r="B20" s="4" t="s">
        <v>10</v>
      </c>
      <c r="C20" s="8">
        <v>0</v>
      </c>
    </row>
  </sheetData>
  <mergeCells count="2">
    <mergeCell ref="A1:C1"/>
    <mergeCell ref="A11:C11"/>
  </mergeCells>
  <pageMargins left="0.70866141732283472" right="0.70866141732283472" top="0.98425196850393704" bottom="0.78740157480314965" header="0.31496062992125984" footer="0.31496062992125984"/>
  <pageSetup paperSize="9" scale="65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A5AFF-2D88-4A31-9D82-CA579F8C408A}">
  <sheetPr>
    <pageSetUpPr fitToPage="1"/>
  </sheetPr>
  <dimension ref="A1:C10"/>
  <sheetViews>
    <sheetView zoomScaleNormal="100" workbookViewId="0">
      <selection activeCell="A6" sqref="A6:C6"/>
    </sheetView>
  </sheetViews>
  <sheetFormatPr defaultColWidth="9.140625" defaultRowHeight="11.25" x14ac:dyDescent="0.15"/>
  <cols>
    <col min="1" max="1" width="22.7109375" style="1" customWidth="1"/>
    <col min="2" max="2" width="62" style="1" customWidth="1"/>
    <col min="3" max="3" width="21.5703125" style="1" customWidth="1"/>
    <col min="4" max="16384" width="9.140625" style="1"/>
  </cols>
  <sheetData>
    <row r="1" spans="1:3" x14ac:dyDescent="0.15">
      <c r="A1" s="39" t="s">
        <v>28</v>
      </c>
      <c r="B1" s="39"/>
      <c r="C1" s="39"/>
    </row>
    <row r="2" spans="1:3" ht="33.75" x14ac:dyDescent="0.15">
      <c r="A2" s="3" t="s">
        <v>119</v>
      </c>
      <c r="B2" s="3" t="s">
        <v>0</v>
      </c>
      <c r="C2" s="3" t="s">
        <v>130</v>
      </c>
    </row>
    <row r="3" spans="1:3" ht="20.25" customHeight="1" x14ac:dyDescent="0.15">
      <c r="A3" s="5" t="s">
        <v>51</v>
      </c>
      <c r="B3" s="4" t="s">
        <v>11</v>
      </c>
      <c r="C3" s="8">
        <v>0</v>
      </c>
    </row>
    <row r="4" spans="1:3" ht="20.25" customHeight="1" x14ac:dyDescent="0.15">
      <c r="A4" s="5" t="s">
        <v>52</v>
      </c>
      <c r="B4" s="4" t="s">
        <v>12</v>
      </c>
      <c r="C4" s="8">
        <v>0</v>
      </c>
    </row>
    <row r="5" spans="1:3" ht="20.25" customHeight="1" x14ac:dyDescent="0.15">
      <c r="A5" s="5" t="s">
        <v>57</v>
      </c>
      <c r="B5" s="4" t="s">
        <v>13</v>
      </c>
      <c r="C5" s="8">
        <v>0</v>
      </c>
    </row>
    <row r="6" spans="1:3" x14ac:dyDescent="0.15">
      <c r="A6" s="39" t="s">
        <v>27</v>
      </c>
      <c r="B6" s="39"/>
      <c r="C6" s="39"/>
    </row>
    <row r="7" spans="1:3" ht="33.75" x14ac:dyDescent="0.15">
      <c r="A7" s="3" t="s">
        <v>119</v>
      </c>
      <c r="B7" s="3" t="s">
        <v>0</v>
      </c>
      <c r="C7" s="3" t="s">
        <v>130</v>
      </c>
    </row>
    <row r="8" spans="1:3" ht="18" customHeight="1" x14ac:dyDescent="0.15">
      <c r="A8" s="5" t="s">
        <v>53</v>
      </c>
      <c r="B8" s="4" t="s">
        <v>11</v>
      </c>
      <c r="C8" s="8">
        <v>0</v>
      </c>
    </row>
    <row r="9" spans="1:3" ht="18" customHeight="1" x14ac:dyDescent="0.15">
      <c r="A9" s="5" t="s">
        <v>54</v>
      </c>
      <c r="B9" s="4" t="s">
        <v>12</v>
      </c>
      <c r="C9" s="8">
        <v>0</v>
      </c>
    </row>
    <row r="10" spans="1:3" ht="18" customHeight="1" x14ac:dyDescent="0.15">
      <c r="A10" s="5" t="s">
        <v>58</v>
      </c>
      <c r="B10" s="4" t="s">
        <v>13</v>
      </c>
      <c r="C10" s="8">
        <v>0</v>
      </c>
    </row>
  </sheetData>
  <mergeCells count="2">
    <mergeCell ref="A1:C1"/>
    <mergeCell ref="A6:C6"/>
  </mergeCells>
  <pageMargins left="0.70866141732283472" right="0.70866141732283472" top="0.98425196850393704" bottom="0.78740157480314965" header="0.31496062992125984" footer="0.31496062992125984"/>
  <pageSetup paperSize="9" scale="82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54BE-5AEE-466E-86EB-C13005E836A1}">
  <sheetPr>
    <pageSetUpPr fitToPage="1"/>
  </sheetPr>
  <dimension ref="A1:C10"/>
  <sheetViews>
    <sheetView zoomScaleNormal="100" workbookViewId="0">
      <selection activeCell="B25" sqref="B25"/>
    </sheetView>
  </sheetViews>
  <sheetFormatPr defaultColWidth="9.140625" defaultRowHeight="11.25" x14ac:dyDescent="0.15"/>
  <cols>
    <col min="1" max="1" width="23.7109375" style="1" customWidth="1"/>
    <col min="2" max="2" width="67.7109375" style="1" customWidth="1"/>
    <col min="3" max="3" width="23" style="1" customWidth="1"/>
    <col min="4" max="16384" width="9.140625" style="1"/>
  </cols>
  <sheetData>
    <row r="1" spans="1:3" x14ac:dyDescent="0.15">
      <c r="A1" s="39" t="s">
        <v>30</v>
      </c>
      <c r="B1" s="39"/>
      <c r="C1" s="39"/>
    </row>
    <row r="2" spans="1:3" ht="22.5" x14ac:dyDescent="0.15">
      <c r="A2" s="3" t="s">
        <v>119</v>
      </c>
      <c r="B2" s="3" t="s">
        <v>0</v>
      </c>
      <c r="C2" s="3" t="s">
        <v>130</v>
      </c>
    </row>
    <row r="3" spans="1:3" ht="30" customHeight="1" x14ac:dyDescent="0.15">
      <c r="A3" s="5" t="s">
        <v>55</v>
      </c>
      <c r="B3" s="4" t="s">
        <v>140</v>
      </c>
      <c r="C3" s="8">
        <v>0</v>
      </c>
    </row>
    <row r="4" spans="1:3" ht="22.5" x14ac:dyDescent="0.15">
      <c r="A4" s="5" t="s">
        <v>74</v>
      </c>
      <c r="B4" s="4" t="s">
        <v>141</v>
      </c>
      <c r="C4" s="8">
        <v>0</v>
      </c>
    </row>
    <row r="5" spans="1:3" x14ac:dyDescent="0.15">
      <c r="A5" s="5" t="s">
        <v>59</v>
      </c>
      <c r="B5" s="4" t="s">
        <v>134</v>
      </c>
      <c r="C5" s="8">
        <v>0</v>
      </c>
    </row>
    <row r="6" spans="1:3" x14ac:dyDescent="0.15">
      <c r="A6" s="39" t="s">
        <v>29</v>
      </c>
      <c r="B6" s="39"/>
      <c r="C6" s="39"/>
    </row>
    <row r="7" spans="1:3" ht="22.5" x14ac:dyDescent="0.15">
      <c r="A7" s="3" t="s">
        <v>119</v>
      </c>
      <c r="B7" s="3" t="s">
        <v>0</v>
      </c>
      <c r="C7" s="3" t="s">
        <v>130</v>
      </c>
    </row>
    <row r="8" spans="1:3" ht="38.25" customHeight="1" x14ac:dyDescent="0.15">
      <c r="A8" s="5" t="s">
        <v>56</v>
      </c>
      <c r="B8" s="4" t="s">
        <v>140</v>
      </c>
      <c r="C8" s="8">
        <v>0</v>
      </c>
    </row>
    <row r="9" spans="1:3" ht="22.5" x14ac:dyDescent="0.15">
      <c r="A9" s="5" t="s">
        <v>75</v>
      </c>
      <c r="B9" s="4" t="s">
        <v>141</v>
      </c>
      <c r="C9" s="8">
        <v>0</v>
      </c>
    </row>
    <row r="10" spans="1:3" x14ac:dyDescent="0.15">
      <c r="A10" s="5" t="s">
        <v>60</v>
      </c>
      <c r="B10" s="4" t="s">
        <v>134</v>
      </c>
      <c r="C10" s="8">
        <v>0</v>
      </c>
    </row>
  </sheetData>
  <mergeCells count="2">
    <mergeCell ref="A1:C1"/>
    <mergeCell ref="A6:C6"/>
  </mergeCells>
  <pageMargins left="0.70866141732283472" right="0.70866141732283472" top="0.98425196850393704" bottom="0.78740157480314965" header="0.31496062992125984" footer="0.31496062992125984"/>
  <pageSetup paperSize="9" scale="76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DB10-AB88-4713-8120-68A1769520C4}">
  <sheetPr>
    <pageSetUpPr fitToPage="1"/>
  </sheetPr>
  <dimension ref="A1:C20"/>
  <sheetViews>
    <sheetView zoomScaleNormal="100" workbookViewId="0">
      <selection activeCell="A11" sqref="A11:C11"/>
    </sheetView>
  </sheetViews>
  <sheetFormatPr defaultRowHeight="15" x14ac:dyDescent="0.25"/>
  <cols>
    <col min="1" max="1" width="23.85546875" customWidth="1"/>
    <col min="2" max="2" width="83.5703125" customWidth="1"/>
    <col min="3" max="3" width="25.140625" customWidth="1"/>
  </cols>
  <sheetData>
    <row r="1" spans="1:3" x14ac:dyDescent="0.25">
      <c r="A1" s="39" t="s">
        <v>36</v>
      </c>
      <c r="B1" s="39"/>
      <c r="C1" s="39"/>
    </row>
    <row r="2" spans="1:3" ht="22.5" x14ac:dyDescent="0.25">
      <c r="A2" s="3" t="s">
        <v>119</v>
      </c>
      <c r="B2" s="3" t="s">
        <v>0</v>
      </c>
      <c r="C2" s="3" t="s">
        <v>130</v>
      </c>
    </row>
    <row r="3" spans="1:3" ht="126" customHeight="1" x14ac:dyDescent="0.25">
      <c r="A3" s="5" t="s">
        <v>76</v>
      </c>
      <c r="B3" s="9" t="s">
        <v>143</v>
      </c>
      <c r="C3" s="8">
        <v>0</v>
      </c>
    </row>
    <row r="4" spans="1:3" ht="123.75" customHeight="1" x14ac:dyDescent="0.25">
      <c r="A4" s="5" t="s">
        <v>67</v>
      </c>
      <c r="B4" s="9" t="s">
        <v>142</v>
      </c>
      <c r="C4" s="8">
        <v>0</v>
      </c>
    </row>
    <row r="5" spans="1:3" x14ac:dyDescent="0.25">
      <c r="A5" s="5" t="s">
        <v>68</v>
      </c>
      <c r="B5" s="9" t="s">
        <v>14</v>
      </c>
      <c r="C5" s="8">
        <v>0</v>
      </c>
    </row>
    <row r="6" spans="1:3" x14ac:dyDescent="0.25">
      <c r="A6" s="5" t="s">
        <v>69</v>
      </c>
      <c r="B6" s="9" t="s">
        <v>15</v>
      </c>
      <c r="C6" s="8">
        <v>0</v>
      </c>
    </row>
    <row r="7" spans="1:3" x14ac:dyDescent="0.25">
      <c r="A7" s="5" t="s">
        <v>70</v>
      </c>
      <c r="B7" s="9" t="s">
        <v>16</v>
      </c>
      <c r="C7" s="8">
        <v>0</v>
      </c>
    </row>
    <row r="8" spans="1:3" x14ac:dyDescent="0.25">
      <c r="A8" s="5" t="s">
        <v>71</v>
      </c>
      <c r="B8" s="9" t="s">
        <v>144</v>
      </c>
      <c r="C8" s="8">
        <v>0</v>
      </c>
    </row>
    <row r="9" spans="1:3" x14ac:dyDescent="0.25">
      <c r="A9" s="5" t="s">
        <v>72</v>
      </c>
      <c r="B9" s="9" t="s">
        <v>17</v>
      </c>
      <c r="C9" s="8">
        <v>0</v>
      </c>
    </row>
    <row r="10" spans="1:3" x14ac:dyDescent="0.25">
      <c r="A10" s="5" t="s">
        <v>73</v>
      </c>
      <c r="B10" s="9" t="s">
        <v>18</v>
      </c>
      <c r="C10" s="8">
        <v>0</v>
      </c>
    </row>
    <row r="11" spans="1:3" x14ac:dyDescent="0.25">
      <c r="A11" s="39" t="s">
        <v>31</v>
      </c>
      <c r="B11" s="39"/>
      <c r="C11" s="39"/>
    </row>
    <row r="12" spans="1:3" ht="22.5" x14ac:dyDescent="0.25">
      <c r="A12" s="3" t="s">
        <v>119</v>
      </c>
      <c r="B12" s="3" t="s">
        <v>0</v>
      </c>
      <c r="C12" s="3" t="s">
        <v>130</v>
      </c>
    </row>
    <row r="13" spans="1:3" ht="129.75" customHeight="1" x14ac:dyDescent="0.25">
      <c r="A13" s="5" t="s">
        <v>84</v>
      </c>
      <c r="B13" s="9" t="s">
        <v>143</v>
      </c>
      <c r="C13" s="8">
        <v>0</v>
      </c>
    </row>
    <row r="14" spans="1:3" ht="136.5" customHeight="1" x14ac:dyDescent="0.25">
      <c r="A14" s="5" t="s">
        <v>77</v>
      </c>
      <c r="B14" s="9" t="s">
        <v>142</v>
      </c>
      <c r="C14" s="8">
        <v>0</v>
      </c>
    </row>
    <row r="15" spans="1:3" x14ac:dyDescent="0.25">
      <c r="A15" s="5" t="s">
        <v>78</v>
      </c>
      <c r="B15" s="9" t="s">
        <v>14</v>
      </c>
      <c r="C15" s="8">
        <v>0</v>
      </c>
    </row>
    <row r="16" spans="1:3" x14ac:dyDescent="0.25">
      <c r="A16" s="5" t="s">
        <v>79</v>
      </c>
      <c r="B16" s="9" t="s">
        <v>15</v>
      </c>
      <c r="C16" s="8">
        <v>0</v>
      </c>
    </row>
    <row r="17" spans="1:3" x14ac:dyDescent="0.25">
      <c r="A17" s="5" t="s">
        <v>80</v>
      </c>
      <c r="B17" s="9" t="s">
        <v>16</v>
      </c>
      <c r="C17" s="8">
        <v>0</v>
      </c>
    </row>
    <row r="18" spans="1:3" x14ac:dyDescent="0.25">
      <c r="A18" s="5" t="s">
        <v>81</v>
      </c>
      <c r="B18" s="9" t="s">
        <v>144</v>
      </c>
      <c r="C18" s="8">
        <v>0</v>
      </c>
    </row>
    <row r="19" spans="1:3" x14ac:dyDescent="0.25">
      <c r="A19" s="5" t="s">
        <v>82</v>
      </c>
      <c r="B19" s="9" t="s">
        <v>17</v>
      </c>
      <c r="C19" s="8">
        <v>0</v>
      </c>
    </row>
    <row r="20" spans="1:3" x14ac:dyDescent="0.25">
      <c r="A20" s="5" t="s">
        <v>83</v>
      </c>
      <c r="B20" s="9" t="s">
        <v>18</v>
      </c>
      <c r="C20" s="8">
        <v>0</v>
      </c>
    </row>
  </sheetData>
  <mergeCells count="2">
    <mergeCell ref="A1:C1"/>
    <mergeCell ref="A11:C11"/>
  </mergeCells>
  <pageMargins left="0.70866141732283472" right="0.70866141732283472" top="0.98425196850393704" bottom="0.78740157480314965" header="0.31496062992125984" footer="0.31496062992125984"/>
  <pageSetup paperSize="9" scale="65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05FE-0899-4A60-B5E8-5D37189EB1A3}">
  <sheetPr>
    <pageSetUpPr fitToPage="1"/>
  </sheetPr>
  <dimension ref="A1:C14"/>
  <sheetViews>
    <sheetView zoomScaleNormal="100" workbookViewId="0">
      <selection activeCell="H17" sqref="H17"/>
    </sheetView>
  </sheetViews>
  <sheetFormatPr defaultColWidth="9.140625" defaultRowHeight="11.25" x14ac:dyDescent="0.25"/>
  <cols>
    <col min="1" max="1" width="25.140625" style="10" customWidth="1"/>
    <col min="2" max="2" width="42.5703125" style="10" customWidth="1"/>
    <col min="3" max="3" width="21.5703125" style="10" customWidth="1"/>
    <col min="4" max="16384" width="9.140625" style="10"/>
  </cols>
  <sheetData>
    <row r="1" spans="1:3" x14ac:dyDescent="0.25">
      <c r="A1" s="39" t="s">
        <v>33</v>
      </c>
      <c r="B1" s="39"/>
      <c r="C1" s="39"/>
    </row>
    <row r="2" spans="1:3" ht="33.75" x14ac:dyDescent="0.25">
      <c r="A2" s="3" t="s">
        <v>119</v>
      </c>
      <c r="B2" s="3" t="s">
        <v>0</v>
      </c>
      <c r="C2" s="3" t="s">
        <v>130</v>
      </c>
    </row>
    <row r="3" spans="1:3" ht="59.25" customHeight="1" x14ac:dyDescent="0.25">
      <c r="A3" s="5" t="s">
        <v>85</v>
      </c>
      <c r="B3" s="4" t="s">
        <v>120</v>
      </c>
      <c r="C3" s="8">
        <v>0</v>
      </c>
    </row>
    <row r="4" spans="1:3" ht="48.75" customHeight="1" x14ac:dyDescent="0.25">
      <c r="A4" s="5" t="s">
        <v>86</v>
      </c>
      <c r="B4" s="4" t="s">
        <v>135</v>
      </c>
      <c r="C4" s="8">
        <v>0</v>
      </c>
    </row>
    <row r="5" spans="1:3" x14ac:dyDescent="0.25">
      <c r="A5" s="5" t="s">
        <v>87</v>
      </c>
      <c r="B5" s="4" t="s">
        <v>1</v>
      </c>
      <c r="C5" s="8">
        <v>0</v>
      </c>
    </row>
    <row r="6" spans="1:3" x14ac:dyDescent="0.25">
      <c r="A6" s="5" t="s">
        <v>88</v>
      </c>
      <c r="B6" s="4" t="s">
        <v>2</v>
      </c>
      <c r="C6" s="8">
        <v>0</v>
      </c>
    </row>
    <row r="7" spans="1:3" x14ac:dyDescent="0.25">
      <c r="A7" s="5" t="s">
        <v>89</v>
      </c>
      <c r="B7" s="4" t="s">
        <v>3</v>
      </c>
      <c r="C7" s="8">
        <v>0</v>
      </c>
    </row>
    <row r="8" spans="1:3" x14ac:dyDescent="0.25">
      <c r="A8" s="39" t="s">
        <v>32</v>
      </c>
      <c r="B8" s="39"/>
      <c r="C8" s="39"/>
    </row>
    <row r="9" spans="1:3" ht="33.75" x14ac:dyDescent="0.25">
      <c r="A9" s="3" t="s">
        <v>119</v>
      </c>
      <c r="B9" s="3" t="s">
        <v>0</v>
      </c>
      <c r="C9" s="3" t="s">
        <v>130</v>
      </c>
    </row>
    <row r="10" spans="1:3" ht="56.25" customHeight="1" x14ac:dyDescent="0.25">
      <c r="A10" s="5" t="s">
        <v>90</v>
      </c>
      <c r="B10" s="4" t="s">
        <v>120</v>
      </c>
      <c r="C10" s="8">
        <v>0</v>
      </c>
    </row>
    <row r="11" spans="1:3" ht="39" customHeight="1" x14ac:dyDescent="0.25">
      <c r="A11" s="5" t="s">
        <v>91</v>
      </c>
      <c r="B11" s="4" t="s">
        <v>135</v>
      </c>
      <c r="C11" s="8">
        <v>0</v>
      </c>
    </row>
    <row r="12" spans="1:3" x14ac:dyDescent="0.25">
      <c r="A12" s="5" t="s">
        <v>92</v>
      </c>
      <c r="B12" s="4" t="s">
        <v>1</v>
      </c>
      <c r="C12" s="8">
        <v>0</v>
      </c>
    </row>
    <row r="13" spans="1:3" x14ac:dyDescent="0.25">
      <c r="A13" s="5" t="s">
        <v>93</v>
      </c>
      <c r="B13" s="4" t="s">
        <v>2</v>
      </c>
      <c r="C13" s="8">
        <v>0</v>
      </c>
    </row>
    <row r="14" spans="1:3" x14ac:dyDescent="0.25">
      <c r="A14" s="5" t="s">
        <v>94</v>
      </c>
      <c r="B14" s="4" t="s">
        <v>3</v>
      </c>
      <c r="C14" s="8">
        <v>0</v>
      </c>
    </row>
  </sheetData>
  <mergeCells count="2">
    <mergeCell ref="A1:C1"/>
    <mergeCell ref="A8:C8"/>
  </mergeCells>
  <pageMargins left="0.70866141732283472" right="0.70866141732283472" top="0.98425196850393704" bottom="0.78740157480314965" header="0.31496062992125984" footer="0.31496062992125984"/>
  <pageSetup paperSize="9" scale="97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C5A5-24B9-48F9-8418-62E2607B8859}">
  <sheetPr>
    <pageSetUpPr fitToPage="1"/>
  </sheetPr>
  <dimension ref="A1:C20"/>
  <sheetViews>
    <sheetView zoomScaleNormal="100" workbookViewId="0">
      <selection activeCell="G13" sqref="G13"/>
    </sheetView>
  </sheetViews>
  <sheetFormatPr defaultColWidth="9.140625" defaultRowHeight="15" x14ac:dyDescent="0.25"/>
  <cols>
    <col min="1" max="1" width="21.5703125" style="13" customWidth="1"/>
    <col min="2" max="2" width="61.85546875" style="13" customWidth="1"/>
    <col min="3" max="3" width="23.5703125" style="13" customWidth="1"/>
    <col min="4" max="16384" width="9.140625" style="13"/>
  </cols>
  <sheetData>
    <row r="1" spans="1:3" x14ac:dyDescent="0.25">
      <c r="A1" s="39" t="s">
        <v>35</v>
      </c>
      <c r="B1" s="39"/>
      <c r="C1" s="39"/>
    </row>
    <row r="2" spans="1:3" ht="22.5" x14ac:dyDescent="0.25">
      <c r="A2" s="3" t="s">
        <v>119</v>
      </c>
      <c r="B2" s="3" t="s">
        <v>0</v>
      </c>
      <c r="C2" s="3" t="s">
        <v>129</v>
      </c>
    </row>
    <row r="3" spans="1:3" ht="66" customHeight="1" x14ac:dyDescent="0.25">
      <c r="A3" s="5" t="s">
        <v>95</v>
      </c>
      <c r="B3" s="6" t="s">
        <v>138</v>
      </c>
      <c r="C3" s="8">
        <v>0</v>
      </c>
    </row>
    <row r="4" spans="1:3" ht="68.25" customHeight="1" x14ac:dyDescent="0.25">
      <c r="A4" s="5" t="s">
        <v>96</v>
      </c>
      <c r="B4" s="6" t="s">
        <v>136</v>
      </c>
      <c r="C4" s="8">
        <v>0</v>
      </c>
    </row>
    <row r="5" spans="1:3" ht="22.5" x14ac:dyDescent="0.25">
      <c r="A5" s="5" t="s">
        <v>97</v>
      </c>
      <c r="B5" s="4" t="s">
        <v>19</v>
      </c>
      <c r="C5" s="8">
        <v>0</v>
      </c>
    </row>
    <row r="6" spans="1:3" ht="22.5" x14ac:dyDescent="0.25">
      <c r="A6" s="5" t="s">
        <v>98</v>
      </c>
      <c r="B6" s="4" t="s">
        <v>20</v>
      </c>
      <c r="C6" s="8">
        <v>0</v>
      </c>
    </row>
    <row r="7" spans="1:3" ht="22.5" x14ac:dyDescent="0.25">
      <c r="A7" s="5" t="s">
        <v>99</v>
      </c>
      <c r="B7" s="4" t="s">
        <v>21</v>
      </c>
      <c r="C7" s="8">
        <v>0</v>
      </c>
    </row>
    <row r="8" spans="1:3" ht="22.5" x14ac:dyDescent="0.25">
      <c r="A8" s="5" t="s">
        <v>100</v>
      </c>
      <c r="B8" s="4" t="s">
        <v>137</v>
      </c>
      <c r="C8" s="8">
        <v>0</v>
      </c>
    </row>
    <row r="9" spans="1:3" x14ac:dyDescent="0.25">
      <c r="A9" s="5" t="s">
        <v>101</v>
      </c>
      <c r="B9" s="4" t="s">
        <v>22</v>
      </c>
      <c r="C9" s="8">
        <v>0</v>
      </c>
    </row>
    <row r="10" spans="1:3" x14ac:dyDescent="0.25">
      <c r="A10" s="5" t="s">
        <v>102</v>
      </c>
      <c r="B10" s="4" t="s">
        <v>139</v>
      </c>
      <c r="C10" s="8">
        <v>0</v>
      </c>
    </row>
    <row r="11" spans="1:3" x14ac:dyDescent="0.25">
      <c r="A11" s="39" t="s">
        <v>34</v>
      </c>
      <c r="B11" s="39"/>
      <c r="C11" s="39"/>
    </row>
    <row r="12" spans="1:3" ht="22.5" x14ac:dyDescent="0.25">
      <c r="A12" s="3" t="s">
        <v>119</v>
      </c>
      <c r="B12" s="3" t="s">
        <v>0</v>
      </c>
      <c r="C12" s="3" t="s">
        <v>130</v>
      </c>
    </row>
    <row r="13" spans="1:3" ht="69.75" customHeight="1" x14ac:dyDescent="0.25">
      <c r="A13" s="22" t="s">
        <v>103</v>
      </c>
      <c r="B13" s="6" t="s">
        <v>138</v>
      </c>
      <c r="C13" s="8">
        <v>0</v>
      </c>
    </row>
    <row r="14" spans="1:3" ht="70.5" customHeight="1" x14ac:dyDescent="0.25">
      <c r="A14" s="22" t="s">
        <v>104</v>
      </c>
      <c r="B14" s="6" t="s">
        <v>136</v>
      </c>
      <c r="C14" s="8">
        <v>0</v>
      </c>
    </row>
    <row r="15" spans="1:3" x14ac:dyDescent="0.25">
      <c r="A15" s="22" t="s">
        <v>105</v>
      </c>
      <c r="B15" s="4" t="s">
        <v>19</v>
      </c>
      <c r="C15" s="8">
        <v>0</v>
      </c>
    </row>
    <row r="16" spans="1:3" x14ac:dyDescent="0.25">
      <c r="A16" s="22" t="s">
        <v>106</v>
      </c>
      <c r="B16" s="4" t="s">
        <v>20</v>
      </c>
      <c r="C16" s="8">
        <v>0</v>
      </c>
    </row>
    <row r="17" spans="1:3" x14ac:dyDescent="0.25">
      <c r="A17" s="22" t="s">
        <v>107</v>
      </c>
      <c r="B17" s="4" t="s">
        <v>21</v>
      </c>
      <c r="C17" s="8">
        <v>0</v>
      </c>
    </row>
    <row r="18" spans="1:3" x14ac:dyDescent="0.25">
      <c r="A18" s="22" t="s">
        <v>108</v>
      </c>
      <c r="B18" s="4" t="s">
        <v>137</v>
      </c>
      <c r="C18" s="8">
        <v>0</v>
      </c>
    </row>
    <row r="19" spans="1:3" x14ac:dyDescent="0.25">
      <c r="A19" s="22" t="s">
        <v>109</v>
      </c>
      <c r="B19" s="4" t="s">
        <v>22</v>
      </c>
      <c r="C19" s="8">
        <v>0</v>
      </c>
    </row>
    <row r="20" spans="1:3" x14ac:dyDescent="0.25">
      <c r="A20" s="22" t="s">
        <v>110</v>
      </c>
      <c r="B20" s="4" t="s">
        <v>139</v>
      </c>
      <c r="C20" s="8">
        <v>0</v>
      </c>
    </row>
  </sheetData>
  <mergeCells count="2">
    <mergeCell ref="A1:C1"/>
    <mergeCell ref="A11:C11"/>
  </mergeCells>
  <pageMargins left="0.70866141732283472" right="0.70866141732283472" top="0.98425196850393704" bottom="0.78740157480314965" header="0.31496062992125984" footer="0.31496062992125984"/>
  <pageSetup paperSize="9" scale="81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C2B3-D674-4E4D-AF2F-FB7F901DA728}">
  <sheetPr>
    <pageSetUpPr fitToPage="1"/>
  </sheetPr>
  <dimension ref="A1:C12"/>
  <sheetViews>
    <sheetView zoomScaleNormal="100" workbookViewId="0">
      <selection activeCell="B17" sqref="B17"/>
    </sheetView>
  </sheetViews>
  <sheetFormatPr defaultColWidth="9.140625" defaultRowHeight="11.25" x14ac:dyDescent="0.15"/>
  <cols>
    <col min="1" max="1" width="24.7109375" style="1" customWidth="1"/>
    <col min="2" max="2" width="75.42578125" style="1" customWidth="1"/>
    <col min="3" max="3" width="22.140625" style="1" customWidth="1"/>
    <col min="4" max="16384" width="9.140625" style="1"/>
  </cols>
  <sheetData>
    <row r="1" spans="1:3" x14ac:dyDescent="0.15">
      <c r="A1" s="39" t="s">
        <v>38</v>
      </c>
      <c r="B1" s="39"/>
      <c r="C1" s="39"/>
    </row>
    <row r="2" spans="1:3" ht="22.5" x14ac:dyDescent="0.15">
      <c r="A2" s="3" t="s">
        <v>119</v>
      </c>
      <c r="B2" s="3" t="s">
        <v>0</v>
      </c>
      <c r="C2" s="3" t="s">
        <v>129</v>
      </c>
    </row>
    <row r="3" spans="1:3" ht="33.75" x14ac:dyDescent="0.15">
      <c r="A3" s="22" t="s">
        <v>111</v>
      </c>
      <c r="B3" s="4" t="s">
        <v>121</v>
      </c>
      <c r="C3" s="8">
        <v>0</v>
      </c>
    </row>
    <row r="4" spans="1:3" ht="33.75" x14ac:dyDescent="0.15">
      <c r="A4" s="22" t="s">
        <v>112</v>
      </c>
      <c r="B4" s="4" t="s">
        <v>122</v>
      </c>
      <c r="C4" s="8">
        <v>0</v>
      </c>
    </row>
    <row r="5" spans="1:3" x14ac:dyDescent="0.15">
      <c r="A5" s="22" t="s">
        <v>113</v>
      </c>
      <c r="B5" s="4" t="s">
        <v>23</v>
      </c>
      <c r="C5" s="8">
        <v>0</v>
      </c>
    </row>
    <row r="6" spans="1:3" x14ac:dyDescent="0.15">
      <c r="A6" s="22" t="s">
        <v>114</v>
      </c>
      <c r="B6" s="4" t="s">
        <v>24</v>
      </c>
      <c r="C6" s="8">
        <v>0</v>
      </c>
    </row>
    <row r="7" spans="1:3" x14ac:dyDescent="0.15">
      <c r="A7" s="39" t="s">
        <v>37</v>
      </c>
      <c r="B7" s="39"/>
      <c r="C7" s="39"/>
    </row>
    <row r="8" spans="1:3" ht="22.5" x14ac:dyDescent="0.15">
      <c r="A8" s="3" t="s">
        <v>119</v>
      </c>
      <c r="B8" s="3" t="s">
        <v>0</v>
      </c>
      <c r="C8" s="3" t="s">
        <v>129</v>
      </c>
    </row>
    <row r="9" spans="1:3" ht="33.75" x14ac:dyDescent="0.15">
      <c r="A9" s="5" t="s">
        <v>115</v>
      </c>
      <c r="B9" s="4" t="s">
        <v>121</v>
      </c>
      <c r="C9" s="8">
        <v>0</v>
      </c>
    </row>
    <row r="10" spans="1:3" ht="33.75" x14ac:dyDescent="0.15">
      <c r="A10" s="5" t="s">
        <v>116</v>
      </c>
      <c r="B10" s="4" t="s">
        <v>122</v>
      </c>
      <c r="C10" s="8">
        <v>0</v>
      </c>
    </row>
    <row r="11" spans="1:3" x14ac:dyDescent="0.15">
      <c r="A11" s="5" t="s">
        <v>117</v>
      </c>
      <c r="B11" s="4" t="s">
        <v>23</v>
      </c>
      <c r="C11" s="8">
        <v>0</v>
      </c>
    </row>
    <row r="12" spans="1:3" x14ac:dyDescent="0.15">
      <c r="A12" s="5" t="s">
        <v>118</v>
      </c>
      <c r="B12" s="4" t="s">
        <v>24</v>
      </c>
      <c r="C12" s="8">
        <v>0</v>
      </c>
    </row>
  </sheetData>
  <mergeCells count="2">
    <mergeCell ref="A1:C1"/>
    <mergeCell ref="A7:C7"/>
  </mergeCells>
  <pageMargins left="0.70866141732283472" right="0.70866141732283472" top="0.98425196850393704" bottom="0.78740157480314965" header="0.31496062992125984" footer="0.31496062992125984"/>
  <pageSetup paperSize="9" scale="71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FC9ED-BACF-4108-A570-7E307E3CFA04}">
  <sheetPr>
    <pageSetUpPr fitToPage="1"/>
  </sheetPr>
  <dimension ref="A1:B2"/>
  <sheetViews>
    <sheetView zoomScaleNormal="100" workbookViewId="0">
      <selection activeCell="B2" sqref="B2"/>
    </sheetView>
  </sheetViews>
  <sheetFormatPr defaultColWidth="9.140625" defaultRowHeight="11.25" x14ac:dyDescent="0.15"/>
  <cols>
    <col min="1" max="1" width="30.140625" style="1" customWidth="1"/>
    <col min="2" max="2" width="32.28515625" style="1" customWidth="1"/>
    <col min="3" max="16384" width="9.140625" style="1"/>
  </cols>
  <sheetData>
    <row r="1" spans="1:2" ht="26.25" customHeight="1" x14ac:dyDescent="0.15">
      <c r="A1" s="3" t="s">
        <v>119</v>
      </c>
      <c r="B1" s="3" t="s">
        <v>128</v>
      </c>
    </row>
    <row r="2" spans="1:2" ht="26.25" customHeight="1" x14ac:dyDescent="0.15">
      <c r="A2" s="5" t="s">
        <v>124</v>
      </c>
      <c r="B2" s="8">
        <v>0</v>
      </c>
    </row>
  </sheetData>
  <pageMargins left="0.70866141732283472" right="0.70866141732283472" top="0.98425196850393704" bottom="0.78740157480314965" header="0.31496062992125984" footer="0.31496062992125984"/>
  <pageSetup paperSize="9" fitToHeight="0" orientation="portrait" r:id="rId1"/>
  <headerFooter>
    <oddHeader xml:space="preserve">&amp;C&amp;"Verdana,Tučné"&amp;9VZ_2018_0060 Provozní podpora a rozvojové činnosti síťové infrastruktury datových center
Zadávací dokumentace
Příloha č.6 - Tabulka pro stanovení nabídkové ceny pro účely hodnocení veřejné zakázky&amp;"-,Obyčejné"&amp;11
</oddHeader>
    <oddFooter>&amp;C&amp;"Verdana,Obyčejné"&amp;9&amp;P/&amp;N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Souhrnná tabulka hodnocení</vt:lpstr>
      <vt:lpstr>KL01</vt:lpstr>
      <vt:lpstr>KL02</vt:lpstr>
      <vt:lpstr>KL03</vt:lpstr>
      <vt:lpstr>KL04</vt:lpstr>
      <vt:lpstr>KL05</vt:lpstr>
      <vt:lpstr>KL06</vt:lpstr>
      <vt:lpstr>KL07</vt:lpstr>
      <vt:lpstr>Rozvojové činnosti</vt:lpstr>
      <vt:lpstr>'Souhrnná tabulka hodnocení'!Názvy_tisku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Špačková Helena</cp:lastModifiedBy>
  <cp:lastPrinted>2019-06-26T08:59:21Z</cp:lastPrinted>
  <dcterms:created xsi:type="dcterms:W3CDTF">2019-05-29T14:23:59Z</dcterms:created>
  <dcterms:modified xsi:type="dcterms:W3CDTF">2019-07-15T12:53:13Z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helena.spackova@spcss.cz</vt:lpwstr>
  </property>
  <property fmtid="{D5CDD505-2E9C-101B-9397-08002B2CF9AE}" pid="5" name="MSIP_Label_8b33fbad-f6f4-45bd-b8c1-f46f3711dcc6_SetDate">
    <vt:lpwstr>2019-05-29T17:13:16.6927227Z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</Properties>
</file>