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https://spcss365-my.sharepoint.com/personal/andrea_kratoskova_spcss_cz/Documents/Certifikát/Desktop/pracovni/VZ2021060_Ustředny EZS-ZPŘ/01_ZADANI-VZ/"/>
    </mc:Choice>
  </mc:AlternateContent>
  <xr:revisionPtr revIDLastSave="13" documentId="8_{6A118D9C-37AD-47A9-898E-63A3E5DDD850}" xr6:coauthVersionLast="47" xr6:coauthVersionMax="47" xr10:uidLastSave="{F20B6654-C8B0-4CD0-817F-F9FCCE99CAC6}"/>
  <bookViews>
    <workbookView xWindow="-28920" yWindow="-120" windowWidth="29040" windowHeight="15840" xr2:uid="{00000000-000D-0000-FFFF-FFFF00000000}"/>
  </bookViews>
  <sheets>
    <sheet name="Výměna ústředen" sheetId="11" r:id="rId1"/>
  </sheets>
  <externalReferences>
    <externalReference r:id="rId2"/>
    <externalReference r:id="rId3"/>
  </externalReferences>
  <definedNames>
    <definedName name="afterdetail_rozpocty_rkap">'[1]Rozpočet UKS'!#REF!</definedName>
    <definedName name="beforeafterdetail_rozpocty_rozpocty.Poznamka2.1">'[1]Rozpočet UKS'!#REF!</definedName>
    <definedName name="body_lua_dph">'[1]Rozpočet UKS'!#REF!</definedName>
    <definedName name="body_lua_rekap">'[1]Rozpočet UKS'!#REF!</definedName>
    <definedName name="body_lua_rozpocty">'[1]Rozpočet UKS'!#REF!</definedName>
    <definedName name="body_rozpocty_rkap">'[1]Rozpočet UKS'!#REF!</definedName>
    <definedName name="body_rozpocty_rozpocty.Poznamka2">'[1]Rozpočet UKS'!#REF!</definedName>
    <definedName name="body_rozpocty_rpolozky">'[1]Rozpočet UKS'!#REF!</definedName>
    <definedName name="body_rozpocty_rpolozky.Poznamka2">'[1]Rozpočet UKS'!#REF!</definedName>
    <definedName name="body_rozpocty_seznam">'[1]Rozpočet UKS'!#REF!</definedName>
    <definedName name="CenaCelkem">#REF!</definedName>
    <definedName name="CenaCelkemBezDPH">#REF!</definedName>
    <definedName name="cisloobjektu">#REF!</definedName>
    <definedName name="CisloRozpoctu">'[2]Krycí list'!$C$2</definedName>
    <definedName name="cislostavby">'[2]Krycí list'!$A$7</definedName>
    <definedName name="CisloStavebnihoRozpoctu">#REF!</definedName>
    <definedName name="dadresa">#REF!</definedName>
    <definedName name="ddd">'[1]Rozpočet UKS'!#REF!</definedName>
    <definedName name="dmisto">#REF!</definedName>
    <definedName name="DPHSni">#REF!</definedName>
    <definedName name="DPHZakl">#REF!</definedName>
    <definedName name="eeeeeeee">'[1]Rozpočet UKS'!#REF!</definedName>
    <definedName name="f">'[1]Rozpočet UKS'!#REF!</definedName>
    <definedName name="fffffff">'[1]Rozpočet UKS'!#REF!</definedName>
    <definedName name="Mena">#REF!</definedName>
    <definedName name="MistoStavby">#REF!</definedName>
    <definedName name="nazevobjektu">#REF!</definedName>
    <definedName name="NazevRozpoctu">'[2]Krycí list'!$D$2</definedName>
    <definedName name="nazevstavby">'[2]Krycí list'!$C$7</definedName>
    <definedName name="NazevStavebnihoRozpoctu">#REF!</definedName>
    <definedName name="oadresa">#REF!</definedName>
    <definedName name="_xlnm.Print_Area" localSheetId="0">'Výměna ústředen'!$A$1:$F$76</definedName>
    <definedName name="padresa">#REF!</definedName>
    <definedName name="pdic">#REF!</definedName>
    <definedName name="pico">#REF!</definedName>
    <definedName name="pmisto">#REF!</definedName>
    <definedName name="PocetMJ">#REF!</definedName>
    <definedName name="PoptavkaID">#REF!</definedName>
    <definedName name="pPSC">#REF!</definedName>
    <definedName name="Projektant">#REF!</definedName>
    <definedName name="SazbaDPH1">'[2]Krycí list'!$C$30</definedName>
    <definedName name="SazbaDPH2">'[2]Krycí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ssss">'[1]Rozpočet UKS'!#REF!</definedName>
    <definedName name="start_poz">'[1]Rozpočet UKS'!#REF!</definedName>
    <definedName name="sum_lua_dph">'[1]Rozpočet UKS'!#REF!</definedName>
    <definedName name="sum_lua_hlavy">'[1]Rozpočet UKS'!#REF!</definedName>
    <definedName name="sum_rozpocty_rkap">'[1]Rozpočet UKS'!#REF!</definedName>
    <definedName name="sum_rozpocty_seznam">'[1]Rozpočet UKS'!#REF!</definedName>
    <definedName name="sum_rozpocty_suma">'[1]Rozpočet UKS'!#REF!</definedName>
    <definedName name="top_lua_dph">'[1]Rozpočet UKS'!#REF!</definedName>
    <definedName name="top_lua_hlavy">'[1]Rozpočet UKS'!#REF!</definedName>
    <definedName name="top_rozpocty_rkap">'[1]Rozpočet UKS'!#REF!</definedName>
    <definedName name="top_rozpocty_seznam">'[1]Rozpočet UKS'!#REF!</definedName>
    <definedName name="Vypracoval">#REF!</definedName>
    <definedName name="ZakladDPHSni">#REF!</definedName>
    <definedName name="ZakladDPHZakl">#REF!</definedName>
    <definedName name="Zaokrouhleni">#REF!</definedName>
    <definedName name="Zhotovitel">#REF!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4" i="11" l="1"/>
  <c r="F70" i="11"/>
  <c r="F71" i="11"/>
  <c r="F72" i="11"/>
  <c r="F73" i="11"/>
  <c r="F74" i="11"/>
  <c r="F75" i="11"/>
  <c r="F62" i="11"/>
  <c r="F63" i="11"/>
  <c r="F64" i="11"/>
  <c r="F65" i="11"/>
  <c r="F66" i="11"/>
  <c r="F67" i="11"/>
  <c r="F33" i="11"/>
  <c r="F34" i="11"/>
  <c r="F35" i="11"/>
  <c r="F36" i="11"/>
  <c r="F37" i="11"/>
  <c r="F38" i="11"/>
  <c r="F39" i="11"/>
  <c r="F40" i="11"/>
  <c r="F41" i="11"/>
  <c r="F42" i="11"/>
  <c r="F43" i="11"/>
  <c r="F44" i="11"/>
  <c r="F45" i="11"/>
  <c r="F46" i="11"/>
  <c r="F47" i="11"/>
  <c r="F48" i="11"/>
  <c r="F49" i="11"/>
  <c r="F50" i="11"/>
  <c r="F51" i="11"/>
  <c r="F30" i="11"/>
  <c r="F32" i="11"/>
  <c r="F29" i="11"/>
  <c r="F4" i="11"/>
  <c r="F5" i="11"/>
  <c r="F6" i="11"/>
  <c r="F7" i="11"/>
  <c r="F8" i="11"/>
  <c r="F9" i="11"/>
  <c r="F10" i="11"/>
  <c r="F11" i="11"/>
  <c r="F12" i="11"/>
  <c r="F13" i="11"/>
  <c r="F14" i="11"/>
  <c r="F15" i="11"/>
  <c r="F16" i="11"/>
  <c r="F17" i="11"/>
  <c r="F18" i="11"/>
  <c r="F19" i="11"/>
  <c r="F20" i="11"/>
  <c r="F21" i="11"/>
  <c r="F22" i="11"/>
  <c r="F69" i="11"/>
  <c r="F60" i="11"/>
  <c r="F59" i="11"/>
  <c r="F58" i="11"/>
  <c r="F57" i="11"/>
  <c r="F56" i="11"/>
  <c r="F55" i="11"/>
  <c r="F53" i="11"/>
  <c r="F28" i="11"/>
  <c r="F52" i="11" l="1"/>
  <c r="F31" i="11"/>
  <c r="F68" i="11"/>
  <c r="F25" i="11" l="1"/>
  <c r="F26" i="11"/>
  <c r="F27" i="11"/>
  <c r="F24" i="11" l="1"/>
  <c r="F23" i="11" s="1"/>
  <c r="F3" i="11" l="1"/>
  <c r="F2" i="11" s="1"/>
  <c r="F76" i="11" s="1"/>
</calcChain>
</file>

<file path=xl/sharedStrings.xml><?xml version="1.0" encoding="utf-8"?>
<sst xmlns="http://schemas.openxmlformats.org/spreadsheetml/2006/main" count="149" uniqueCount="74">
  <si>
    <t>No.</t>
  </si>
  <si>
    <t>Popis  položky</t>
  </si>
  <si>
    <t xml:space="preserve">Počet jednotek </t>
  </si>
  <si>
    <t>Jednotka</t>
  </si>
  <si>
    <t>Jednotková cena v Kč bez DPH</t>
  </si>
  <si>
    <t>Celková cenav Kč bez DPH</t>
  </si>
  <si>
    <t>PZTS 
Technologie - Dodávka materiálu</t>
  </si>
  <si>
    <t>ks</t>
  </si>
  <si>
    <t>Licence pro redundantní ústřednu (totožná s licencí pro hlavní ústřednu) odemyká v ústřednách následující parametry: počet linek: 4 až 12, modulů na linku: 40, vstupů: 1000, dveře: 100x logických dveří, uživatelé/přístupy: 1000, podsystémy: neomezeně, paměť událostí: neomezeně</t>
  </si>
  <si>
    <t>Licence pro hlavní a redundantní ústředny navyšují počet připojitelných vstupů pro ústředny o 100 zón.</t>
  </si>
  <si>
    <t>C4 ovladač zařízení pro 1x ústřednu systému PZTS</t>
  </si>
  <si>
    <t>Licence pro hlavní a redundantní ústředny navyšují počet uživatelů/přístupů pro ústředny o 1000 uživatelů.</t>
  </si>
  <si>
    <t>Klávesnice 
- určena pro připojení na linku systému;
- uživateli poskytuje přehledné zobrazení stavů, událostí a historie s možností modifikace grafických ikon. Umožňuje odstřežení a zastřežení, kontrolu a vizualizaci přístupu; 
-vybavená grafickým OLED displejem;
- ovládací panel díky selektivnímu podsvícení zjednodušuje obsluhu celého systému; 
 -ovládací panel je vybaven 4x vyváženými vstupy pro připojení detektorů.</t>
  </si>
  <si>
    <t>Modul, který bude určen pro připojení detektorů systému na linku. Modul je vybaven 8x vyváženými vstupy a 1x výstupem se zatížením 30V/1A, datovými rozhraními pro další periferie a vstupem pro sabotážní kontakt montážního boxu. Jednotlivé provozní stavy jsou přehledně signalizovány LED. Modul umožňuje softwarově definovat způsob vyvážení vstupů. Integrovaný oddělovač/opakovač zajistí prodloužení signálu sběrnice o dalších 1200 metrů. Díky tomuto modulu je možné také na sběrnici udělat odbočku vedení.</t>
  </si>
  <si>
    <t>Modul je určen pro ovládání dveří systému v rámci řešení s ústřednou. Je vybaven dvěma univerzálními kanály s rozhraním Wiegand pro připojení univerzálních čteček a dvěma relé výstupy 30V/2A. Jeden dveřní modul
dokáže zajistit oboustranné ovládání 1x dveří, ovládání turniketu nebo průchod 2x jednostrannými dveřmi.</t>
  </si>
  <si>
    <t xml:space="preserve">Montážní box L se zabudovaným zdrojem. Výstupní napájení zdroje je 12V/10A. Box je složen až ze 4 častí a je konstruován tak, aby se co nejvíce usnadnila instalace nejen samotného boxu,
ale i potřebných rozvodů pod a uvnitř boxu. Je vybaven dvěma ochrannými kontakty – proti sejmutí ze stěny a proti
sejmutí víka. </t>
  </si>
  <si>
    <t>Aplikace určena pro konfiguraci inteligentního bezpečnostního systému. Aplikace umožňuje naskenování topologie HW modulů a následnou konfiguraci vstupů, výstupů, podsystémů a uživatelů. Součástí aplikace
je virtuální klávesnice, skrze kterou lze celý systém vzdáleně ovládat.</t>
  </si>
  <si>
    <t>Kompletně osazená rozvaděčová propojovací skříň pro propojení více komunikačních linek PZTS. Rozměry a provedení není rozhodující, jen je potřeba brát v potaz cca 200 propojů.</t>
  </si>
  <si>
    <t>Datový kabel 4x2x0,8 odpovídající specifikaci kabeláže pro sběrnici systému PZTS, ve stávajícím systému je použito UTP.</t>
  </si>
  <si>
    <t>m</t>
  </si>
  <si>
    <t>Kabelová trasa pro datové linky systému (umístění v podhledech v žlabech).</t>
  </si>
  <si>
    <t>EPS
Technologie - Dodávka materiálu</t>
  </si>
  <si>
    <t>Kompletně osazená rozvaděčová propojovací skříň s funkčností při požáru pro propojení více komunikačních linek EPS. Rozměry a provedení není rozhodující, v rozvaděčové skříni bude ukončeno minimálně 16 propojů.</t>
  </si>
  <si>
    <t>Kabelová trasa pro linky hlásičů (umístění v podhledech ve stávajících žlabech)</t>
  </si>
  <si>
    <t>Kabelová trasa pro linky s funkčností při požáru (umístění v podhledech ve stávajících žlabech). K ústředně EPS z podhledu přichytit na zeď odolnými přichytkami cca 2m.</t>
  </si>
  <si>
    <t>Prostupy</t>
  </si>
  <si>
    <t>Protipožární ucpávky</t>
  </si>
  <si>
    <t>kpl</t>
  </si>
  <si>
    <t xml:space="preserve">Klávesnice </t>
  </si>
  <si>
    <t>Modul je určen pro připojení detektorů systému na linku. Modul je vybaven 8x vyváženými vstupy a 1x výstupem se zatížením 30V/1A, datovými rozhraními pro další periferie a vstupem pro sabotážní kontakt montážního boxu. Jednotlivé provozní stavy jsou přehledně signalizovány LED. Modul umožňuje
softwarově definovat způsob vyvážení vstupů. Integrovaný oddělovač/opakovač zajistí prodloužení signálu sběrnice o dalších 1200 metrů. Díky tomuto modulu je možné také na sběrnici udělat odbočku vedení.</t>
  </si>
  <si>
    <t>Modul je určen pro připojení detektorů systému na linku. Modul je vybaven 8x vyváženými vstupy a 1x výstupem se zatížením 30V/1A, datovými rozhraními pro další periferie a vstupem pro sabotážní kontakt montážního boxu. Jednotlivé provozní stavy jsou přehledně signalizovány LED. Modul umožňuje softwarově definovat způsob vyvážení vstupů.</t>
  </si>
  <si>
    <t xml:space="preserve">Montážní box L se zabudovaným zdrojem. Výstupní napájení zdroje je 12V/10A. Box je složen až ze 4 častí a je konstruován tak, aby se co nejvíce usnadnila instalace nejen samotného boxu, ale i potřebných rozvodů pod a uvnitř boxu. Je vybaven dvěma ochrannými kontakty – proti sejmutí ze stěny a proti
sejmutí víka. </t>
  </si>
  <si>
    <t>Montážní box S bez zabudovaného zdroje, který je uzpůsobený k montáži 1 modulu. Víko montážního boxu má bočnice, které jsou prodloužené až ke stěně, na které je instalována spodní část skříně. Box je vybaven ochranným kontaktem, který je umístěn tak, aby bylo dosaženo ochrany proti neoprávněnému otevření boxu i proti sejmutí ze stěny.</t>
  </si>
  <si>
    <t>Aplikace určena pro konfiguraci inteligentního bezpečnostního systému. Aplikace umožňuje naskenování topologie HW modulů a následnou konfiguraci vstupů, výstupů, podsystémů a uživatelů. Součástí aplikace je virtuální klávesnice, skrze kterou lze celý systém vzdáleně ovládat.</t>
  </si>
  <si>
    <t>Kabelová trasa pro linky hlásičů (umístění v podhledech ve stávajících žlabech).</t>
  </si>
  <si>
    <t>Demontáž stávajících ústředen.</t>
  </si>
  <si>
    <t>Demontáž stávajících klávesnic.</t>
  </si>
  <si>
    <t>Demontáž stávajících expanderů.</t>
  </si>
  <si>
    <t>Demontáž stávajících dveřních jednotek.</t>
  </si>
  <si>
    <t>Ekologická likvidace.</t>
  </si>
  <si>
    <t>Stavební úpravy - začištění otvorů, děr a zatření omítek, sadrokartonových příček.</t>
  </si>
  <si>
    <t>Ostatní</t>
  </si>
  <si>
    <t>Dokumentace PZTS kompletně celého objektu.</t>
  </si>
  <si>
    <t>Akumulátor 12V 18Ah.</t>
  </si>
  <si>
    <t>Ostatní instalační materiál (vruty, hmoždinky, pásky, apod.).</t>
  </si>
  <si>
    <t>Prostupy, včetně revize.</t>
  </si>
  <si>
    <t>Protipožární ucpávky, včetně revize.</t>
  </si>
  <si>
    <t>Kompletní sestava zabezpečovací ústředny do racku 19". Sestava se skládá z ústředny, napájecího zdroje ústředny, krytu (pro akumulátor 40 Ah), přívodního zdroje a přepěťové ochrany.</t>
  </si>
  <si>
    <t>Ostatní instalační materiál (např. vruty, hmoždinky, pásky, protipožárně odolné příchytky apod.)</t>
  </si>
  <si>
    <t xml:space="preserve">Bezhalogenový nízkofrekvenční sdělovací kabel (P30- R) s AL stíněním hnědý, kde je požadavek na zachování funkčnosti při požáru. </t>
  </si>
  <si>
    <t>Licence pro hlavní ústřednu odemyká v ústřednách následující parametry: počet linek: 4 až 12, modulů na linku: 40, vstupů: 1000, dveře: 100x logických dveří, uživatelé/přístupy: 1000, podsystémy: neomezeně, paměť událostí: neomezeně</t>
  </si>
  <si>
    <t>Celková nabídková cena v Kč bez DPH</t>
  </si>
  <si>
    <t>Licence pro hlavní ústřednu odemyká v ústřednách následující parametry: počet linek: 4 až 12, modulů na linku: 40, vstupů: 1000, dveře: 100x logických dveří, uživatelé/přístupy: 1000, podsystémy: neomezeně, paměť událostí: neomezeně.</t>
  </si>
  <si>
    <t>Licence navyšující počet uživatelů pro ústředny o 1000 uživatelů.</t>
  </si>
  <si>
    <t xml:space="preserve">Kompletně osazená rozvaděčová propojovací skříň s funkčností při požáru pro propojení více komunikačních linek EPS. Rozměry a provedení není rozhodující, v rozvaděčové skříni bude ukončeno minimálně 16 propojů. </t>
  </si>
  <si>
    <t>Ostatní instalační materiál (např. vruty, hmoždinky, pásky, protipožárně odolné příchytky apod.).</t>
  </si>
  <si>
    <t>hod</t>
  </si>
  <si>
    <t>Kompletní sestava zabezpečovací redundatní ústředny do racku 19". Sestava se skládá z ústředny,
napájecího zdroje ústředny, krytu (pro akumulátor 40 Ah), přívodního zdroje a přepěťové ochrany.
Box ústředny je vybaven DIN lištami pro snadnou instalaci. Do DIN lišty je vložena sběrnice pro propojení napájecího zdroje a ústředny. Ústředna inteligentního bezpečnostního a přístupového systému umožňuje připojit až 10 000
detektorů, ovládat 2000 dveří a ve své paměti uloží 50 000 uživatelů. Ústředna je vybavena 4x sběrnicemi
ADN, kde na každou sběrnici je dle licence možné připojit 40 až 240 modulů. Systém je možné konfigurovat skrze
integrované IP rozhraní. Přímo v ústředně je integrován telefonní komunikátor umožňující
komunikaci na pulty centrální ochrany skrze protokol Contact-ID.</t>
  </si>
  <si>
    <t xml:space="preserve">PZTS 
Technologie - montáž a instalace </t>
  </si>
  <si>
    <t>Ostatní instalační materiál (vruty, hmoždinky, pásky apod.).</t>
  </si>
  <si>
    <t>EPS
Technologie - montáž a instalace</t>
  </si>
  <si>
    <t>Přesun ústředny EPS (včetně demontáže, přesunu a instalace na nové místo a jejího zprovoznění).</t>
  </si>
  <si>
    <t>Součinnost se stávajícími dodavateli součastného řešení zabezpečovacího zařízení.</t>
  </si>
  <si>
    <t>Ostatní výkony (koordinace a režimy na pracovištích).</t>
  </si>
  <si>
    <t>Funkční zkouška PZTS, EKV, EPS.</t>
  </si>
  <si>
    <t>Revize systému PZTS a EPS.</t>
  </si>
  <si>
    <t>Programování nadstavbového systému pro PZTS a EPS.</t>
  </si>
  <si>
    <t>Programování PZTS ústředny.</t>
  </si>
  <si>
    <t>Demontáž PZTS</t>
  </si>
  <si>
    <t>Licence pro redundantní ústřednu (totožná s licencí pro hlavní ústřednu) odemyká v ústřednách následující parametry: počet linek: 4 až 12, modulů na linku: 40, vstupů: 1000, dveře: 100x logických dveří, uživatelé/přístupy: 1000, podsystémy: neomezeně, paměť událostí: neomezeně.</t>
  </si>
  <si>
    <t>C4 ovladač zařízení pro 1x ústřednu systému PZTS.</t>
  </si>
  <si>
    <t>Modul, který bude určen pro připojení detektorů systému na linku. Modul je vybaven 8x vyváženými vstupy a 1x výstupem se zatížením 30V/1A, datovými rozhraními pro další periferie a vstupem pro sabotážní kontakt montážního boxu. Jednotlivé provozní stavy jsou přehledně signalizovány LED. Modul umožňuje softwarově definovat způsob vyvážení vstupů.</t>
  </si>
  <si>
    <t xml:space="preserve">Montážní box S bez zabudovaného zdroje, který je uzpůsobený k montáži 1 modulu. Víko montážního boxu má bočnice, které jsou prodloužené až ke stěně, na které je instalována spodní část skříně. Box je vybaven ochranným kontaktem, který je umístěn tak, aby bylo dosaženo ochrany proti neoprávněnému otevření boxu.  Je vybaven dvěma ochrannými kontakty – proti sejmutí ze stěny a proti sejmutí víka. </t>
  </si>
  <si>
    <t xml:space="preserve">Protipožární ucpávky, včetně revize.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</si>
</sst>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 [$Kč-405]_-;\-* #,##0\ [$Kč-405]_-;_-* &quot;-&quot;??\ [$Kč-405]_-;_-@_-"/>
  </numFmts>
  <fonts count="21" x14ac:knownFonts="1">
    <font>
      <sz val="12"/>
      <color theme="1"/>
      <name val="Calibri"/>
      <family val="2"/>
      <charset val="238"/>
      <scheme val="minor"/>
    </font>
    <font>
      <sz val="11"/>
      <color theme="1"/>
      <name val="Calibri"/>
      <family val="2"/>
      <charset val="238"/>
      <scheme val="minor"/>
    </font>
    <font>
      <sz val="10"/>
      <name val="Arial CE"/>
      <charset val="238"/>
    </font>
    <font>
      <u/>
      <sz val="8"/>
      <color indexed="12"/>
      <name val="Arial"/>
      <family val="2"/>
    </font>
    <font>
      <sz val="11"/>
      <color theme="1"/>
      <name val="Calibri"/>
      <family val="2"/>
      <charset val="238"/>
      <scheme val="minor"/>
    </font>
    <font>
      <sz val="11"/>
      <color theme="1"/>
      <name val="Calibri"/>
      <family val="2"/>
      <scheme val="minor"/>
    </font>
    <font>
      <sz val="11"/>
      <color rgb="FF9C5700"/>
      <name val="Calibri"/>
      <family val="2"/>
      <scheme val="minor"/>
    </font>
    <font>
      <b/>
      <sz val="11"/>
      <color rgb="FFFA7D00"/>
      <name val="Calibri"/>
      <family val="2"/>
      <scheme val="minor"/>
    </font>
    <font>
      <sz val="8"/>
      <name val="Calibri"/>
      <family val="2"/>
      <charset val="238"/>
      <scheme val="minor"/>
    </font>
    <font>
      <b/>
      <sz val="9"/>
      <color theme="0"/>
      <name val="Verdana"/>
    </font>
    <font>
      <sz val="9"/>
      <name val="Verdana"/>
    </font>
    <font>
      <b/>
      <sz val="9"/>
      <name val="Verdana"/>
    </font>
    <font>
      <sz val="9"/>
      <color theme="1"/>
      <name val="Verdana"/>
    </font>
    <font>
      <b/>
      <sz val="9"/>
      <name val="Verdana"/>
      <family val="2"/>
      <charset val="238"/>
    </font>
    <font>
      <sz val="9"/>
      <name val="Verdana"/>
      <family val="2"/>
      <charset val="238"/>
    </font>
    <font>
      <b/>
      <sz val="9"/>
      <color theme="0"/>
      <name val="Verdana"/>
      <family val="2"/>
      <charset val="238"/>
    </font>
    <font>
      <b/>
      <sz val="12"/>
      <color theme="1"/>
      <name val="Calibri"/>
      <family val="2"/>
      <charset val="238"/>
      <scheme val="minor"/>
    </font>
    <font>
      <sz val="9"/>
      <name val="Arial CE"/>
      <family val="2"/>
      <charset val="238"/>
    </font>
    <font>
      <b/>
      <sz val="10"/>
      <name val="Verdana"/>
      <family val="2"/>
      <charset val="238"/>
    </font>
    <font>
      <b/>
      <sz val="10"/>
      <color theme="1"/>
      <name val="Verdana"/>
      <family val="2"/>
      <charset val="238"/>
    </font>
    <font>
      <sz val="9"/>
      <color theme="1"/>
      <name val="Verdana"/>
      <family val="2"/>
      <charset val="238"/>
    </font>
  </fonts>
  <fills count="10">
    <fill>
      <patternFill patternType="none"/>
    </fill>
    <fill>
      <patternFill patternType="gray125"/>
    </fill>
    <fill>
      <patternFill patternType="solid">
        <fgColor rgb="FF009EE0"/>
        <bgColor indexed="64"/>
      </patternFill>
    </fill>
    <fill>
      <patternFill patternType="solid">
        <fgColor theme="0" tint="-0.14999847407452621"/>
        <bgColor indexed="64"/>
      </patternFill>
    </fill>
    <fill>
      <patternFill patternType="solid">
        <fgColor rgb="FFFFEB9C"/>
      </patternFill>
    </fill>
    <fill>
      <patternFill patternType="solid">
        <fgColor rgb="FFF2F2F2"/>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theme="2" tint="-9.9978637043366805E-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rgb="FF7F7F7F"/>
      </left>
      <right style="thin">
        <color rgb="FF7F7F7F"/>
      </right>
      <top style="thin">
        <color rgb="FF7F7F7F"/>
      </top>
      <bottom style="thin">
        <color rgb="FF7F7F7F"/>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9">
    <xf numFmtId="0" fontId="0" fillId="0" borderId="0"/>
    <xf numFmtId="0" fontId="2" fillId="0" borderId="0"/>
    <xf numFmtId="0" fontId="3" fillId="0" borderId="0" applyNumberFormat="0" applyFill="0" applyBorder="0" applyAlignment="0" applyProtection="0">
      <alignment vertical="top"/>
      <protection locked="0"/>
    </xf>
    <xf numFmtId="9" fontId="2" fillId="0" borderId="0" applyFont="0" applyFill="0" applyBorder="0" applyAlignment="0" applyProtection="0"/>
    <xf numFmtId="0" fontId="4" fillId="0" borderId="0"/>
    <xf numFmtId="0" fontId="1" fillId="0" borderId="0"/>
    <xf numFmtId="0" fontId="5" fillId="0" borderId="0"/>
    <xf numFmtId="0" fontId="6" fillId="4" borderId="0" applyNumberFormat="0" applyBorder="0" applyAlignment="0" applyProtection="0"/>
    <xf numFmtId="0" fontId="7" fillId="5" borderId="3" applyNumberFormat="0" applyAlignment="0" applyProtection="0"/>
  </cellStyleXfs>
  <cellXfs count="52">
    <xf numFmtId="0" fontId="0" fillId="0" borderId="0" xfId="0"/>
    <xf numFmtId="0" fontId="2" fillId="0" borderId="0" xfId="1"/>
    <xf numFmtId="0" fontId="12" fillId="0" borderId="1" xfId="0" applyFont="1" applyBorder="1" applyAlignment="1">
      <alignment horizontal="center" vertical="center" wrapText="1"/>
    </xf>
    <xf numFmtId="164" fontId="10" fillId="6" borderId="1" xfId="1" applyNumberFormat="1" applyFont="1" applyFill="1" applyBorder="1" applyAlignment="1" applyProtection="1">
      <alignment horizontal="right" vertical="center"/>
      <protection locked="0"/>
    </xf>
    <xf numFmtId="0" fontId="10" fillId="0" borderId="1" xfId="1" applyFont="1" applyBorder="1" applyAlignment="1">
      <alignment horizontal="center" vertical="center"/>
    </xf>
    <xf numFmtId="164" fontId="10" fillId="6" borderId="1" xfId="1" applyNumberFormat="1" applyFont="1" applyFill="1" applyBorder="1" applyAlignment="1" applyProtection="1">
      <alignment horizontal="center" vertical="center"/>
      <protection locked="0"/>
    </xf>
    <xf numFmtId="0" fontId="12" fillId="8" borderId="1" xfId="0" applyFont="1" applyFill="1" applyBorder="1" applyAlignment="1">
      <alignment horizontal="center" vertical="center" wrapText="1"/>
    </xf>
    <xf numFmtId="49" fontId="9" fillId="2" borderId="4" xfId="1" applyNumberFormat="1" applyFont="1" applyFill="1" applyBorder="1" applyAlignment="1">
      <alignment horizontal="center" vertical="center" wrapText="1"/>
    </xf>
    <xf numFmtId="0" fontId="15" fillId="2" borderId="5" xfId="1" applyFont="1" applyFill="1" applyBorder="1" applyAlignment="1">
      <alignment horizontal="center" vertical="center"/>
    </xf>
    <xf numFmtId="0" fontId="9" fillId="2" borderId="5" xfId="1" applyFont="1" applyFill="1" applyBorder="1" applyAlignment="1">
      <alignment horizontal="center" vertical="center" wrapText="1"/>
    </xf>
    <xf numFmtId="0" fontId="9" fillId="2" borderId="5" xfId="1" applyFont="1" applyFill="1" applyBorder="1" applyAlignment="1">
      <alignment horizontal="center" vertical="center"/>
    </xf>
    <xf numFmtId="0" fontId="9" fillId="2" borderId="6" xfId="1" applyFont="1" applyFill="1" applyBorder="1" applyAlignment="1">
      <alignment horizontal="center" vertical="center" wrapText="1"/>
    </xf>
    <xf numFmtId="164" fontId="10" fillId="0" borderId="7" xfId="1" applyNumberFormat="1" applyFont="1" applyBorder="1" applyAlignment="1">
      <alignment horizontal="right" vertical="center"/>
    </xf>
    <xf numFmtId="0" fontId="14" fillId="0" borderId="1" xfId="1" applyFont="1" applyBorder="1" applyAlignment="1">
      <alignment horizontal="center" vertical="center"/>
    </xf>
    <xf numFmtId="0" fontId="10" fillId="3" borderId="1" xfId="1" applyFont="1" applyFill="1" applyBorder="1" applyAlignment="1">
      <alignment horizontal="center" vertical="center"/>
    </xf>
    <xf numFmtId="0" fontId="10" fillId="3" borderId="1" xfId="1" applyFont="1" applyFill="1" applyBorder="1" applyAlignment="1" applyProtection="1">
      <alignment horizontal="center" vertical="center"/>
      <protection locked="0"/>
    </xf>
    <xf numFmtId="164" fontId="11" fillId="3" borderId="7" xfId="1" applyNumberFormat="1" applyFont="1" applyFill="1" applyBorder="1" applyAlignment="1">
      <alignment horizontal="center" vertical="center"/>
    </xf>
    <xf numFmtId="164" fontId="10" fillId="0" borderId="7" xfId="1" applyNumberFormat="1" applyFont="1" applyBorder="1" applyAlignment="1">
      <alignment vertical="center"/>
    </xf>
    <xf numFmtId="164" fontId="13" fillId="7" borderId="8" xfId="1" applyNumberFormat="1" applyFont="1" applyFill="1" applyBorder="1" applyAlignment="1">
      <alignment vertical="center"/>
    </xf>
    <xf numFmtId="0" fontId="10" fillId="3" borderId="1" xfId="1" applyFont="1" applyFill="1" applyBorder="1" applyAlignment="1">
      <alignment horizontal="center" vertical="top"/>
    </xf>
    <xf numFmtId="0" fontId="10" fillId="3" borderId="1" xfId="1" applyFont="1" applyFill="1" applyBorder="1"/>
    <xf numFmtId="164" fontId="11" fillId="3" borderId="7" xfId="1" applyNumberFormat="1" applyFont="1" applyFill="1" applyBorder="1"/>
    <xf numFmtId="0" fontId="10" fillId="3" borderId="1" xfId="1" applyFont="1" applyFill="1" applyBorder="1" applyAlignment="1">
      <alignment vertical="center"/>
    </xf>
    <xf numFmtId="164" fontId="11" fillId="3" borderId="7" xfId="1" applyNumberFormat="1" applyFont="1" applyFill="1" applyBorder="1" applyAlignment="1">
      <alignment vertical="center"/>
    </xf>
    <xf numFmtId="0" fontId="14" fillId="8" borderId="1" xfId="1" applyFont="1" applyFill="1" applyBorder="1" applyAlignment="1">
      <alignment vertical="center" wrapText="1"/>
    </xf>
    <xf numFmtId="0" fontId="18" fillId="3" borderId="9" xfId="1" applyFont="1" applyFill="1" applyBorder="1" applyAlignment="1">
      <alignment horizontal="left" vertical="center" wrapText="1"/>
    </xf>
    <xf numFmtId="0" fontId="19" fillId="3" borderId="1" xfId="0" applyFont="1" applyFill="1" applyBorder="1" applyAlignment="1">
      <alignment horizontal="left" vertical="center" wrapText="1"/>
    </xf>
    <xf numFmtId="0" fontId="2" fillId="0" borderId="9" xfId="1" applyBorder="1" applyAlignment="1">
      <alignment horizontal="center" vertical="center"/>
    </xf>
    <xf numFmtId="0" fontId="17" fillId="3" borderId="1" xfId="0" applyFont="1" applyFill="1" applyBorder="1" applyAlignment="1">
      <alignment vertical="top"/>
    </xf>
    <xf numFmtId="0" fontId="17" fillId="9" borderId="1" xfId="0" applyFont="1" applyFill="1" applyBorder="1" applyAlignment="1">
      <alignment vertical="top"/>
    </xf>
    <xf numFmtId="164" fontId="10" fillId="9" borderId="1" xfId="1" applyNumberFormat="1" applyFont="1" applyFill="1" applyBorder="1" applyAlignment="1" applyProtection="1">
      <alignment horizontal="right" vertical="center"/>
      <protection locked="0"/>
    </xf>
    <xf numFmtId="164" fontId="13" fillId="9" borderId="7" xfId="1" applyNumberFormat="1" applyFont="1" applyFill="1" applyBorder="1" applyAlignment="1">
      <alignment horizontal="right" vertical="center"/>
    </xf>
    <xf numFmtId="0" fontId="14" fillId="0" borderId="9" xfId="1" applyFont="1" applyBorder="1" applyAlignment="1">
      <alignment horizontal="center" vertical="center"/>
    </xf>
    <xf numFmtId="0" fontId="14" fillId="0" borderId="1" xfId="1" applyFont="1" applyBorder="1" applyAlignment="1">
      <alignment wrapText="1"/>
    </xf>
    <xf numFmtId="0" fontId="14" fillId="8" borderId="1" xfId="1" applyFont="1" applyFill="1" applyBorder="1" applyAlignment="1">
      <alignment wrapText="1"/>
    </xf>
    <xf numFmtId="0" fontId="20" fillId="8" borderId="1" xfId="0" applyFont="1" applyFill="1" applyBorder="1" applyAlignment="1">
      <alignment vertical="center" wrapText="1"/>
    </xf>
    <xf numFmtId="0" fontId="14" fillId="0" borderId="1" xfId="0" applyFont="1" applyBorder="1" applyAlignment="1">
      <alignment horizontal="center" vertical="center"/>
    </xf>
    <xf numFmtId="0" fontId="14" fillId="0" borderId="1" xfId="0" applyFont="1" applyBorder="1" applyAlignment="1">
      <alignment vertical="center" wrapText="1"/>
    </xf>
    <xf numFmtId="0" fontId="18" fillId="3" borderId="9" xfId="1" applyFont="1" applyFill="1" applyBorder="1" applyAlignment="1">
      <alignment horizontal="left" wrapText="1"/>
    </xf>
    <xf numFmtId="0" fontId="20" fillId="0" borderId="1" xfId="0" applyFont="1" applyBorder="1" applyAlignment="1">
      <alignment vertical="center" wrapText="1"/>
    </xf>
    <xf numFmtId="0" fontId="20" fillId="0" borderId="1" xfId="0" applyFont="1" applyBorder="1" applyAlignment="1">
      <alignment horizontal="left" vertical="center" wrapText="1"/>
    </xf>
    <xf numFmtId="0" fontId="18" fillId="9" borderId="9" xfId="1" applyFont="1" applyFill="1" applyBorder="1" applyAlignment="1">
      <alignment vertical="center"/>
    </xf>
    <xf numFmtId="0" fontId="14" fillId="8" borderId="1" xfId="1" applyFont="1" applyFill="1" applyBorder="1" applyAlignment="1">
      <alignment horizontal="center" vertical="center"/>
    </xf>
    <xf numFmtId="0" fontId="20" fillId="8" borderId="1" xfId="1" applyFont="1" applyFill="1" applyBorder="1" applyAlignment="1">
      <alignment vertical="center" wrapText="1"/>
    </xf>
    <xf numFmtId="0" fontId="14" fillId="3" borderId="9" xfId="1" applyFont="1" applyFill="1" applyBorder="1" applyAlignment="1">
      <alignment horizontal="center" vertical="center"/>
    </xf>
    <xf numFmtId="0" fontId="14" fillId="3" borderId="1" xfId="0" applyFont="1" applyFill="1" applyBorder="1" applyAlignment="1">
      <alignment horizontal="center" vertical="center"/>
    </xf>
    <xf numFmtId="164" fontId="10" fillId="3" borderId="1" xfId="1" applyNumberFormat="1" applyFont="1" applyFill="1" applyBorder="1" applyAlignment="1" applyProtection="1">
      <alignment horizontal="right" vertical="center"/>
      <protection locked="0"/>
    </xf>
    <xf numFmtId="164" fontId="10" fillId="3" borderId="7" xfId="1" applyNumberFormat="1" applyFont="1" applyFill="1" applyBorder="1" applyAlignment="1">
      <alignment horizontal="right" vertical="center"/>
    </xf>
    <xf numFmtId="0" fontId="19" fillId="3" borderId="1" xfId="0" applyFont="1" applyFill="1" applyBorder="1" applyAlignment="1">
      <alignment vertical="center" wrapText="1"/>
    </xf>
    <xf numFmtId="0" fontId="19" fillId="9" borderId="1" xfId="0" applyFont="1" applyFill="1" applyBorder="1" applyAlignment="1">
      <alignment vertical="center"/>
    </xf>
    <xf numFmtId="0" fontId="18" fillId="9" borderId="10" xfId="1" applyFont="1" applyFill="1" applyBorder="1" applyAlignment="1">
      <alignment vertical="center"/>
    </xf>
    <xf numFmtId="0" fontId="16" fillId="0" borderId="2" xfId="0" applyFont="1" applyBorder="1" applyAlignment="1">
      <alignment vertical="center"/>
    </xf>
  </cellXfs>
  <cellStyles count="9">
    <cellStyle name="Hypertextový odkaz 2" xfId="2" xr:uid="{00000000-0005-0000-0000-000000000000}"/>
    <cellStyle name="Neutrální 2" xfId="7" xr:uid="{00000000-0005-0000-0000-000001000000}"/>
    <cellStyle name="Normální" xfId="0" builtinId="0"/>
    <cellStyle name="Normální 2" xfId="1" xr:uid="{00000000-0005-0000-0000-000003000000}"/>
    <cellStyle name="Normální 2 2" xfId="4" xr:uid="{00000000-0005-0000-0000-000004000000}"/>
    <cellStyle name="Normální 2 3" xfId="6" xr:uid="{00000000-0005-0000-0000-000005000000}"/>
    <cellStyle name="Normální 3" xfId="5" xr:uid="{00000000-0005-0000-0000-000006000000}"/>
    <cellStyle name="Procenta 2" xfId="3" xr:uid="{00000000-0005-0000-0000-000007000000}"/>
    <cellStyle name="Výpočet 2" xfId="8" xr:uid="{00000000-0005-0000-0000-000008000000}"/>
  </cellStyles>
  <dxfs count="0"/>
  <tableStyles count="0" defaultTableStyle="TableStyleMedium2" defaultPivotStyle="PivotStyleLight16"/>
  <colors>
    <mruColors>
      <color rgb="FF009E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Volumes/DCI_CZECH/Projekty_DCI/SPCSS_racky_kabela&#769;z&#780;/Nabi&#769;dka/Zada&#769;ni&#769;/Zada&#769;ni&#769;_racky_kabela&#769;z&#780;/Podklady%20kabela&#769;z&#780;/R181-01693-v_technicko-cenova-specifikace-DKP005905_doplne&#780;na&#76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ynerga-is/ISRT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zpočet UK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s>
    <sheetDataSet>
      <sheetData sheetId="0"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6"/>
  <sheetViews>
    <sheetView tabSelected="1" zoomScale="110" zoomScaleNormal="110" workbookViewId="0">
      <selection activeCell="B32" sqref="B32"/>
    </sheetView>
  </sheetViews>
  <sheetFormatPr defaultColWidth="8.8984375" defaultRowHeight="13.2" x14ac:dyDescent="0.25"/>
  <cols>
    <col min="1" max="1" width="8.8984375" style="1"/>
    <col min="2" max="2" width="98.8984375" style="1" customWidth="1"/>
    <col min="3" max="3" width="9" style="1" customWidth="1"/>
    <col min="4" max="4" width="8.8984375" style="1"/>
    <col min="5" max="5" width="15.3984375" style="1" customWidth="1"/>
    <col min="6" max="6" width="20.3984375" style="1" customWidth="1"/>
    <col min="7" max="16384" width="8.8984375" style="1"/>
  </cols>
  <sheetData>
    <row r="1" spans="1:6" ht="45" customHeight="1" x14ac:dyDescent="0.25">
      <c r="A1" s="7" t="s">
        <v>0</v>
      </c>
      <c r="B1" s="8" t="s">
        <v>1</v>
      </c>
      <c r="C1" s="9" t="s">
        <v>2</v>
      </c>
      <c r="D1" s="10" t="s">
        <v>3</v>
      </c>
      <c r="E1" s="9" t="s">
        <v>4</v>
      </c>
      <c r="F1" s="11" t="s">
        <v>5</v>
      </c>
    </row>
    <row r="2" spans="1:6" ht="35.25" customHeight="1" x14ac:dyDescent="0.25">
      <c r="A2" s="25"/>
      <c r="B2" s="26" t="s">
        <v>6</v>
      </c>
      <c r="C2" s="19"/>
      <c r="D2" s="20"/>
      <c r="E2" s="20"/>
      <c r="F2" s="21">
        <f>SUM(F3:F22)</f>
        <v>0</v>
      </c>
    </row>
    <row r="3" spans="1:6" ht="110.4" customHeight="1" x14ac:dyDescent="0.25">
      <c r="A3" s="32">
        <v>1</v>
      </c>
      <c r="B3" s="33" t="s">
        <v>57</v>
      </c>
      <c r="C3" s="2">
        <v>2</v>
      </c>
      <c r="D3" s="4" t="s">
        <v>7</v>
      </c>
      <c r="E3" s="3">
        <v>0</v>
      </c>
      <c r="F3" s="12">
        <f t="shared" ref="F3:F22" si="0">SUM(C3*E3)</f>
        <v>0</v>
      </c>
    </row>
    <row r="4" spans="1:6" ht="46.2" customHeight="1" x14ac:dyDescent="0.25">
      <c r="A4" s="32">
        <v>2</v>
      </c>
      <c r="B4" s="24" t="s">
        <v>52</v>
      </c>
      <c r="C4" s="2">
        <v>1</v>
      </c>
      <c r="D4" s="13" t="s">
        <v>7</v>
      </c>
      <c r="E4" s="3">
        <v>0</v>
      </c>
      <c r="F4" s="12">
        <f t="shared" si="0"/>
        <v>0</v>
      </c>
    </row>
    <row r="5" spans="1:6" ht="52.95" customHeight="1" x14ac:dyDescent="0.25">
      <c r="A5" s="32">
        <v>3</v>
      </c>
      <c r="B5" s="24" t="s">
        <v>69</v>
      </c>
      <c r="C5" s="2">
        <v>1</v>
      </c>
      <c r="D5" s="13" t="s">
        <v>7</v>
      </c>
      <c r="E5" s="3">
        <v>0</v>
      </c>
      <c r="F5" s="12">
        <f t="shared" si="0"/>
        <v>0</v>
      </c>
    </row>
    <row r="6" spans="1:6" ht="31.95" customHeight="1" x14ac:dyDescent="0.25">
      <c r="A6" s="32">
        <v>4</v>
      </c>
      <c r="B6" s="24" t="s">
        <v>9</v>
      </c>
      <c r="C6" s="2">
        <v>20</v>
      </c>
      <c r="D6" s="13" t="s">
        <v>7</v>
      </c>
      <c r="E6" s="3">
        <v>0</v>
      </c>
      <c r="F6" s="12">
        <f t="shared" si="0"/>
        <v>0</v>
      </c>
    </row>
    <row r="7" spans="1:6" ht="21" customHeight="1" x14ac:dyDescent="0.25">
      <c r="A7" s="32">
        <v>5</v>
      </c>
      <c r="B7" s="24" t="s">
        <v>70</v>
      </c>
      <c r="C7" s="2">
        <v>2</v>
      </c>
      <c r="D7" s="13" t="s">
        <v>7</v>
      </c>
      <c r="E7" s="3">
        <v>0</v>
      </c>
      <c r="F7" s="12">
        <f t="shared" si="0"/>
        <v>0</v>
      </c>
    </row>
    <row r="8" spans="1:6" ht="19.5" customHeight="1" x14ac:dyDescent="0.25">
      <c r="A8" s="32">
        <v>6</v>
      </c>
      <c r="B8" s="34" t="s">
        <v>11</v>
      </c>
      <c r="C8" s="6">
        <v>2</v>
      </c>
      <c r="D8" s="13" t="s">
        <v>7</v>
      </c>
      <c r="E8" s="3">
        <v>0</v>
      </c>
      <c r="F8" s="12">
        <f t="shared" si="0"/>
        <v>0</v>
      </c>
    </row>
    <row r="9" spans="1:6" ht="93" customHeight="1" x14ac:dyDescent="0.25">
      <c r="A9" s="32">
        <v>7</v>
      </c>
      <c r="B9" s="24" t="s">
        <v>12</v>
      </c>
      <c r="C9" s="6">
        <v>1</v>
      </c>
      <c r="D9" s="13" t="s">
        <v>7</v>
      </c>
      <c r="E9" s="3">
        <v>0</v>
      </c>
      <c r="F9" s="12">
        <f t="shared" si="0"/>
        <v>0</v>
      </c>
    </row>
    <row r="10" spans="1:6" ht="78" customHeight="1" x14ac:dyDescent="0.25">
      <c r="A10" s="32">
        <v>8</v>
      </c>
      <c r="B10" s="24" t="s">
        <v>13</v>
      </c>
      <c r="C10" s="6">
        <v>50</v>
      </c>
      <c r="D10" s="13" t="s">
        <v>7</v>
      </c>
      <c r="E10" s="3">
        <v>0</v>
      </c>
      <c r="F10" s="12">
        <f t="shared" si="0"/>
        <v>0</v>
      </c>
    </row>
    <row r="11" spans="1:6" ht="51.6" customHeight="1" x14ac:dyDescent="0.25">
      <c r="A11" s="32">
        <v>9</v>
      </c>
      <c r="B11" s="24" t="s">
        <v>71</v>
      </c>
      <c r="C11" s="6">
        <v>218</v>
      </c>
      <c r="D11" s="13" t="s">
        <v>7</v>
      </c>
      <c r="E11" s="3">
        <v>0</v>
      </c>
      <c r="F11" s="12">
        <f t="shared" si="0"/>
        <v>0</v>
      </c>
    </row>
    <row r="12" spans="1:6" ht="45.6" customHeight="1" x14ac:dyDescent="0.25">
      <c r="A12" s="32">
        <v>10</v>
      </c>
      <c r="B12" s="24" t="s">
        <v>14</v>
      </c>
      <c r="C12" s="6">
        <v>76</v>
      </c>
      <c r="D12" s="13" t="s">
        <v>7</v>
      </c>
      <c r="E12" s="3">
        <v>0</v>
      </c>
      <c r="F12" s="12">
        <f t="shared" si="0"/>
        <v>0</v>
      </c>
    </row>
    <row r="13" spans="1:6" ht="60" customHeight="1" x14ac:dyDescent="0.25">
      <c r="A13" s="32">
        <v>11</v>
      </c>
      <c r="B13" s="24" t="s">
        <v>15</v>
      </c>
      <c r="C13" s="6">
        <v>43</v>
      </c>
      <c r="D13" s="13" t="s">
        <v>7</v>
      </c>
      <c r="E13" s="3">
        <v>0</v>
      </c>
      <c r="F13" s="12">
        <f t="shared" si="0"/>
        <v>0</v>
      </c>
    </row>
    <row r="14" spans="1:6" ht="54" customHeight="1" x14ac:dyDescent="0.25">
      <c r="A14" s="32">
        <v>12</v>
      </c>
      <c r="B14" s="24" t="s">
        <v>72</v>
      </c>
      <c r="C14" s="6">
        <v>258</v>
      </c>
      <c r="D14" s="13" t="s">
        <v>7</v>
      </c>
      <c r="E14" s="3">
        <v>0</v>
      </c>
      <c r="F14" s="12">
        <f t="shared" si="0"/>
        <v>0</v>
      </c>
    </row>
    <row r="15" spans="1:6" ht="51.6" customHeight="1" x14ac:dyDescent="0.25">
      <c r="A15" s="32">
        <v>13</v>
      </c>
      <c r="B15" s="24" t="s">
        <v>16</v>
      </c>
      <c r="C15" s="6">
        <v>1</v>
      </c>
      <c r="D15" s="13" t="s">
        <v>7</v>
      </c>
      <c r="E15" s="3">
        <v>0</v>
      </c>
      <c r="F15" s="12">
        <f t="shared" si="0"/>
        <v>0</v>
      </c>
    </row>
    <row r="16" spans="1:6" ht="39" customHeight="1" x14ac:dyDescent="0.25">
      <c r="A16" s="32">
        <v>14</v>
      </c>
      <c r="B16" s="24" t="s">
        <v>17</v>
      </c>
      <c r="C16" s="6">
        <v>2</v>
      </c>
      <c r="D16" s="13" t="s">
        <v>7</v>
      </c>
      <c r="E16" s="3">
        <v>0</v>
      </c>
      <c r="F16" s="12">
        <f t="shared" si="0"/>
        <v>0</v>
      </c>
    </row>
    <row r="17" spans="1:6" ht="23.4" customHeight="1" x14ac:dyDescent="0.25">
      <c r="A17" s="32">
        <v>15</v>
      </c>
      <c r="B17" s="24" t="s">
        <v>18</v>
      </c>
      <c r="C17" s="6">
        <v>2800</v>
      </c>
      <c r="D17" s="13" t="s">
        <v>19</v>
      </c>
      <c r="E17" s="3">
        <v>0</v>
      </c>
      <c r="F17" s="12">
        <f t="shared" si="0"/>
        <v>0</v>
      </c>
    </row>
    <row r="18" spans="1:6" ht="23.4" customHeight="1" x14ac:dyDescent="0.25">
      <c r="A18" s="32">
        <v>16</v>
      </c>
      <c r="B18" s="24" t="s">
        <v>20</v>
      </c>
      <c r="C18" s="6">
        <v>70</v>
      </c>
      <c r="D18" s="13" t="s">
        <v>19</v>
      </c>
      <c r="E18" s="3">
        <v>0</v>
      </c>
      <c r="F18" s="12">
        <f t="shared" si="0"/>
        <v>0</v>
      </c>
    </row>
    <row r="19" spans="1:6" ht="23.4" customHeight="1" x14ac:dyDescent="0.25">
      <c r="A19" s="32">
        <v>17</v>
      </c>
      <c r="B19" s="24" t="s">
        <v>43</v>
      </c>
      <c r="C19" s="6">
        <v>43</v>
      </c>
      <c r="D19" s="13" t="s">
        <v>7</v>
      </c>
      <c r="E19" s="3">
        <v>0</v>
      </c>
      <c r="F19" s="12">
        <f t="shared" si="0"/>
        <v>0</v>
      </c>
    </row>
    <row r="20" spans="1:6" ht="23.4" customHeight="1" x14ac:dyDescent="0.25">
      <c r="A20" s="32">
        <v>18</v>
      </c>
      <c r="B20" s="24" t="s">
        <v>44</v>
      </c>
      <c r="C20" s="6">
        <v>1</v>
      </c>
      <c r="D20" s="13" t="s">
        <v>27</v>
      </c>
      <c r="E20" s="3">
        <v>0</v>
      </c>
      <c r="F20" s="12">
        <f t="shared" si="0"/>
        <v>0</v>
      </c>
    </row>
    <row r="21" spans="1:6" ht="23.4" customHeight="1" x14ac:dyDescent="0.25">
      <c r="A21" s="32">
        <v>19</v>
      </c>
      <c r="B21" s="24" t="s">
        <v>45</v>
      </c>
      <c r="C21" s="6">
        <v>11</v>
      </c>
      <c r="D21" s="13" t="s">
        <v>7</v>
      </c>
      <c r="E21" s="3">
        <v>0</v>
      </c>
      <c r="F21" s="12">
        <f t="shared" si="0"/>
        <v>0</v>
      </c>
    </row>
    <row r="22" spans="1:6" ht="21.75" customHeight="1" x14ac:dyDescent="0.25">
      <c r="A22" s="32">
        <v>20</v>
      </c>
      <c r="B22" s="24" t="s">
        <v>73</v>
      </c>
      <c r="C22" s="2">
        <v>22</v>
      </c>
      <c r="D22" s="4" t="s">
        <v>7</v>
      </c>
      <c r="E22" s="3">
        <v>0</v>
      </c>
      <c r="F22" s="12">
        <f t="shared" si="0"/>
        <v>0</v>
      </c>
    </row>
    <row r="23" spans="1:6" ht="38.4" customHeight="1" x14ac:dyDescent="0.25">
      <c r="A23" s="38"/>
      <c r="B23" s="26" t="s">
        <v>21</v>
      </c>
      <c r="C23" s="14"/>
      <c r="D23" s="22"/>
      <c r="E23" s="22"/>
      <c r="F23" s="23">
        <f>SUM(F24:F30)</f>
        <v>0</v>
      </c>
    </row>
    <row r="24" spans="1:6" ht="38.4" customHeight="1" x14ac:dyDescent="0.25">
      <c r="A24" s="32">
        <v>21</v>
      </c>
      <c r="B24" s="37" t="s">
        <v>22</v>
      </c>
      <c r="C24" s="36">
        <v>1</v>
      </c>
      <c r="D24" s="36" t="s">
        <v>7</v>
      </c>
      <c r="E24" s="3">
        <v>0</v>
      </c>
      <c r="F24" s="12">
        <f t="shared" ref="F24:F67" si="1">SUM(C24*E24)</f>
        <v>0</v>
      </c>
    </row>
    <row r="25" spans="1:6" ht="32.25" customHeight="1" x14ac:dyDescent="0.25">
      <c r="A25" s="32">
        <v>22</v>
      </c>
      <c r="B25" s="37" t="s">
        <v>49</v>
      </c>
      <c r="C25" s="36">
        <v>476</v>
      </c>
      <c r="D25" s="36" t="s">
        <v>19</v>
      </c>
      <c r="E25" s="3">
        <v>0</v>
      </c>
      <c r="F25" s="12">
        <f t="shared" si="1"/>
        <v>0</v>
      </c>
    </row>
    <row r="26" spans="1:6" ht="24.6" customHeight="1" x14ac:dyDescent="0.25">
      <c r="A26" s="32">
        <v>23</v>
      </c>
      <c r="B26" s="37" t="s">
        <v>23</v>
      </c>
      <c r="C26" s="36">
        <v>60</v>
      </c>
      <c r="D26" s="36" t="s">
        <v>19</v>
      </c>
      <c r="E26" s="3">
        <v>0</v>
      </c>
      <c r="F26" s="12">
        <f t="shared" si="1"/>
        <v>0</v>
      </c>
    </row>
    <row r="27" spans="1:6" ht="31.2" customHeight="1" x14ac:dyDescent="0.25">
      <c r="A27" s="32">
        <v>24</v>
      </c>
      <c r="B27" s="37" t="s">
        <v>24</v>
      </c>
      <c r="C27" s="36">
        <v>60</v>
      </c>
      <c r="D27" s="36" t="s">
        <v>19</v>
      </c>
      <c r="E27" s="3">
        <v>0</v>
      </c>
      <c r="F27" s="12">
        <f t="shared" si="1"/>
        <v>0</v>
      </c>
    </row>
    <row r="28" spans="1:6" ht="19.5" customHeight="1" x14ac:dyDescent="0.25">
      <c r="A28" s="32">
        <v>25</v>
      </c>
      <c r="B28" s="37" t="s">
        <v>25</v>
      </c>
      <c r="C28" s="36">
        <v>7</v>
      </c>
      <c r="D28" s="36" t="s">
        <v>7</v>
      </c>
      <c r="E28" s="3">
        <v>0</v>
      </c>
      <c r="F28" s="12">
        <f t="shared" si="1"/>
        <v>0</v>
      </c>
    </row>
    <row r="29" spans="1:6" ht="19.5" customHeight="1" x14ac:dyDescent="0.25">
      <c r="A29" s="32">
        <v>26</v>
      </c>
      <c r="B29" s="37" t="s">
        <v>26</v>
      </c>
      <c r="C29" s="36">
        <v>14</v>
      </c>
      <c r="D29" s="36" t="s">
        <v>7</v>
      </c>
      <c r="E29" s="3">
        <v>0</v>
      </c>
      <c r="F29" s="12">
        <f t="shared" si="1"/>
        <v>0</v>
      </c>
    </row>
    <row r="30" spans="1:6" ht="20.399999999999999" customHeight="1" x14ac:dyDescent="0.25">
      <c r="A30" s="32">
        <v>27</v>
      </c>
      <c r="B30" s="37" t="s">
        <v>48</v>
      </c>
      <c r="C30" s="36">
        <v>1</v>
      </c>
      <c r="D30" s="36" t="s">
        <v>27</v>
      </c>
      <c r="E30" s="3">
        <v>0</v>
      </c>
      <c r="F30" s="12">
        <f>SUM(C30*E30)</f>
        <v>0</v>
      </c>
    </row>
    <row r="31" spans="1:6" ht="36" customHeight="1" x14ac:dyDescent="0.25">
      <c r="A31" s="38"/>
      <c r="B31" s="26" t="s">
        <v>58</v>
      </c>
      <c r="C31" s="28"/>
      <c r="D31" s="29"/>
      <c r="E31" s="30"/>
      <c r="F31" s="31">
        <f>SUM(F32:F51)</f>
        <v>0</v>
      </c>
    </row>
    <row r="32" spans="1:6" ht="36.6" customHeight="1" x14ac:dyDescent="0.25">
      <c r="A32" s="32">
        <v>1</v>
      </c>
      <c r="B32" s="35" t="s">
        <v>47</v>
      </c>
      <c r="C32" s="36">
        <v>2</v>
      </c>
      <c r="D32" s="36" t="s">
        <v>27</v>
      </c>
      <c r="E32" s="3">
        <v>0</v>
      </c>
      <c r="F32" s="12">
        <f t="shared" si="1"/>
        <v>0</v>
      </c>
    </row>
    <row r="33" spans="1:6" ht="43.2" customHeight="1" x14ac:dyDescent="0.25">
      <c r="A33" s="32">
        <v>2</v>
      </c>
      <c r="B33" s="35" t="s">
        <v>50</v>
      </c>
      <c r="C33" s="36">
        <v>1</v>
      </c>
      <c r="D33" s="36" t="s">
        <v>27</v>
      </c>
      <c r="E33" s="3">
        <v>0</v>
      </c>
      <c r="F33" s="12">
        <f t="shared" si="1"/>
        <v>0</v>
      </c>
    </row>
    <row r="34" spans="1:6" ht="40.950000000000003" customHeight="1" x14ac:dyDescent="0.25">
      <c r="A34" s="32">
        <v>3</v>
      </c>
      <c r="B34" s="35" t="s">
        <v>8</v>
      </c>
      <c r="C34" s="36">
        <v>1</v>
      </c>
      <c r="D34" s="36" t="s">
        <v>27</v>
      </c>
      <c r="E34" s="3">
        <v>0</v>
      </c>
      <c r="F34" s="12">
        <f t="shared" si="1"/>
        <v>0</v>
      </c>
    </row>
    <row r="35" spans="1:6" ht="23.4" customHeight="1" x14ac:dyDescent="0.25">
      <c r="A35" s="32">
        <v>4</v>
      </c>
      <c r="B35" s="35" t="s">
        <v>9</v>
      </c>
      <c r="C35" s="36">
        <v>2</v>
      </c>
      <c r="D35" s="36" t="s">
        <v>27</v>
      </c>
      <c r="E35" s="3">
        <v>0</v>
      </c>
      <c r="F35" s="12">
        <f t="shared" si="1"/>
        <v>0</v>
      </c>
    </row>
    <row r="36" spans="1:6" ht="19.95" customHeight="1" x14ac:dyDescent="0.25">
      <c r="A36" s="32">
        <v>5</v>
      </c>
      <c r="B36" s="35" t="s">
        <v>10</v>
      </c>
      <c r="C36" s="36">
        <v>2</v>
      </c>
      <c r="D36" s="36" t="s">
        <v>27</v>
      </c>
      <c r="E36" s="3">
        <v>0</v>
      </c>
      <c r="F36" s="12">
        <f t="shared" si="1"/>
        <v>0</v>
      </c>
    </row>
    <row r="37" spans="1:6" ht="19.2" customHeight="1" x14ac:dyDescent="0.25">
      <c r="A37" s="32">
        <v>6</v>
      </c>
      <c r="B37" s="35" t="s">
        <v>53</v>
      </c>
      <c r="C37" s="36">
        <v>2</v>
      </c>
      <c r="D37" s="36" t="s">
        <v>27</v>
      </c>
      <c r="E37" s="3">
        <v>0</v>
      </c>
      <c r="F37" s="12">
        <f t="shared" si="1"/>
        <v>0</v>
      </c>
    </row>
    <row r="38" spans="1:6" ht="20.399999999999999" customHeight="1" x14ac:dyDescent="0.25">
      <c r="A38" s="32">
        <v>7</v>
      </c>
      <c r="B38" s="35" t="s">
        <v>28</v>
      </c>
      <c r="C38" s="36">
        <v>1</v>
      </c>
      <c r="D38" s="36" t="s">
        <v>7</v>
      </c>
      <c r="E38" s="3">
        <v>0</v>
      </c>
      <c r="F38" s="12">
        <f t="shared" si="1"/>
        <v>0</v>
      </c>
    </row>
    <row r="39" spans="1:6" ht="70.95" customHeight="1" x14ac:dyDescent="0.25">
      <c r="A39" s="32">
        <v>8</v>
      </c>
      <c r="B39" s="35" t="s">
        <v>29</v>
      </c>
      <c r="C39" s="36">
        <v>50</v>
      </c>
      <c r="D39" s="36" t="s">
        <v>7</v>
      </c>
      <c r="E39" s="3">
        <v>0</v>
      </c>
      <c r="F39" s="12">
        <f t="shared" si="1"/>
        <v>0</v>
      </c>
    </row>
    <row r="40" spans="1:6" ht="47.4" customHeight="1" x14ac:dyDescent="0.25">
      <c r="A40" s="32">
        <v>9</v>
      </c>
      <c r="B40" s="35" t="s">
        <v>30</v>
      </c>
      <c r="C40" s="36">
        <v>218</v>
      </c>
      <c r="D40" s="36" t="s">
        <v>7</v>
      </c>
      <c r="E40" s="3">
        <v>0</v>
      </c>
      <c r="F40" s="12">
        <f t="shared" si="1"/>
        <v>0</v>
      </c>
    </row>
    <row r="41" spans="1:6" ht="50.4" customHeight="1" x14ac:dyDescent="0.25">
      <c r="A41" s="32">
        <v>10</v>
      </c>
      <c r="B41" s="35" t="s">
        <v>14</v>
      </c>
      <c r="C41" s="36">
        <v>76</v>
      </c>
      <c r="D41" s="36" t="s">
        <v>7</v>
      </c>
      <c r="E41" s="3">
        <v>0</v>
      </c>
      <c r="F41" s="12">
        <f t="shared" si="1"/>
        <v>0</v>
      </c>
    </row>
    <row r="42" spans="1:6" ht="57.6" customHeight="1" x14ac:dyDescent="0.25">
      <c r="A42" s="32">
        <v>11</v>
      </c>
      <c r="B42" s="40" t="s">
        <v>31</v>
      </c>
      <c r="C42" s="36">
        <v>43</v>
      </c>
      <c r="D42" s="36" t="s">
        <v>7</v>
      </c>
      <c r="E42" s="3">
        <v>0</v>
      </c>
      <c r="F42" s="12">
        <f t="shared" si="1"/>
        <v>0</v>
      </c>
    </row>
    <row r="43" spans="1:6" ht="54.6" customHeight="1" x14ac:dyDescent="0.25">
      <c r="A43" s="32">
        <v>12</v>
      </c>
      <c r="B43" s="39" t="s">
        <v>32</v>
      </c>
      <c r="C43" s="36">
        <v>258</v>
      </c>
      <c r="D43" s="36" t="s">
        <v>7</v>
      </c>
      <c r="E43" s="3">
        <v>0</v>
      </c>
      <c r="F43" s="12">
        <f t="shared" si="1"/>
        <v>0</v>
      </c>
    </row>
    <row r="44" spans="1:6" ht="43.2" customHeight="1" x14ac:dyDescent="0.25">
      <c r="A44" s="27">
        <v>13</v>
      </c>
      <c r="B44" s="39" t="s">
        <v>33</v>
      </c>
      <c r="C44" s="36">
        <v>1</v>
      </c>
      <c r="D44" s="36" t="s">
        <v>27</v>
      </c>
      <c r="E44" s="3">
        <v>0</v>
      </c>
      <c r="F44" s="12">
        <f t="shared" si="1"/>
        <v>0</v>
      </c>
    </row>
    <row r="45" spans="1:6" ht="36.6" customHeight="1" x14ac:dyDescent="0.25">
      <c r="A45" s="27">
        <v>14</v>
      </c>
      <c r="B45" s="39" t="s">
        <v>17</v>
      </c>
      <c r="C45" s="36">
        <v>2</v>
      </c>
      <c r="D45" s="36" t="s">
        <v>7</v>
      </c>
      <c r="E45" s="3">
        <v>0</v>
      </c>
      <c r="F45" s="12">
        <f t="shared" si="1"/>
        <v>0</v>
      </c>
    </row>
    <row r="46" spans="1:6" ht="20.399999999999999" customHeight="1" x14ac:dyDescent="0.25">
      <c r="A46" s="27">
        <v>15</v>
      </c>
      <c r="B46" s="39" t="s">
        <v>18</v>
      </c>
      <c r="C46" s="36">
        <v>2800</v>
      </c>
      <c r="D46" s="36" t="s">
        <v>19</v>
      </c>
      <c r="E46" s="3">
        <v>0</v>
      </c>
      <c r="F46" s="12">
        <f t="shared" si="1"/>
        <v>0</v>
      </c>
    </row>
    <row r="47" spans="1:6" ht="20.399999999999999" customHeight="1" x14ac:dyDescent="0.25">
      <c r="A47" s="27">
        <v>16</v>
      </c>
      <c r="B47" s="39" t="s">
        <v>20</v>
      </c>
      <c r="C47" s="36">
        <v>70</v>
      </c>
      <c r="D47" s="36" t="s">
        <v>19</v>
      </c>
      <c r="E47" s="3">
        <v>0</v>
      </c>
      <c r="F47" s="12">
        <f t="shared" si="1"/>
        <v>0</v>
      </c>
    </row>
    <row r="48" spans="1:6" ht="20.399999999999999" customHeight="1" x14ac:dyDescent="0.25">
      <c r="A48" s="27">
        <v>17</v>
      </c>
      <c r="B48" s="39" t="s">
        <v>43</v>
      </c>
      <c r="C48" s="36">
        <v>43</v>
      </c>
      <c r="D48" s="36" t="s">
        <v>7</v>
      </c>
      <c r="E48" s="3">
        <v>0</v>
      </c>
      <c r="F48" s="12">
        <f t="shared" si="1"/>
        <v>0</v>
      </c>
    </row>
    <row r="49" spans="1:6" ht="20.399999999999999" customHeight="1" x14ac:dyDescent="0.25">
      <c r="A49" s="27">
        <v>18</v>
      </c>
      <c r="B49" s="39" t="s">
        <v>59</v>
      </c>
      <c r="C49" s="36">
        <v>1</v>
      </c>
      <c r="D49" s="36" t="s">
        <v>27</v>
      </c>
      <c r="E49" s="3">
        <v>0</v>
      </c>
      <c r="F49" s="12">
        <f t="shared" si="1"/>
        <v>0</v>
      </c>
    </row>
    <row r="50" spans="1:6" ht="20.399999999999999" customHeight="1" x14ac:dyDescent="0.25">
      <c r="A50" s="27">
        <v>19</v>
      </c>
      <c r="B50" s="39" t="s">
        <v>45</v>
      </c>
      <c r="C50" s="36">
        <v>11</v>
      </c>
      <c r="D50" s="36" t="s">
        <v>7</v>
      </c>
      <c r="E50" s="3">
        <v>0</v>
      </c>
      <c r="F50" s="12">
        <f t="shared" si="1"/>
        <v>0</v>
      </c>
    </row>
    <row r="51" spans="1:6" ht="20.399999999999999" customHeight="1" x14ac:dyDescent="0.25">
      <c r="A51" s="27">
        <v>20</v>
      </c>
      <c r="B51" s="39" t="s">
        <v>46</v>
      </c>
      <c r="C51" s="36">
        <v>22</v>
      </c>
      <c r="D51" s="36" t="s">
        <v>7</v>
      </c>
      <c r="E51" s="3">
        <v>0</v>
      </c>
      <c r="F51" s="12">
        <f t="shared" si="1"/>
        <v>0</v>
      </c>
    </row>
    <row r="52" spans="1:6" ht="40.200000000000003" customHeight="1" x14ac:dyDescent="0.25">
      <c r="A52" s="25"/>
      <c r="B52" s="26" t="s">
        <v>60</v>
      </c>
      <c r="C52" s="29"/>
      <c r="D52" s="29"/>
      <c r="E52" s="30"/>
      <c r="F52" s="31">
        <f>SUM(F53:F67)</f>
        <v>0</v>
      </c>
    </row>
    <row r="53" spans="1:6" ht="45.6" customHeight="1" x14ac:dyDescent="0.25">
      <c r="A53" s="32">
        <v>21</v>
      </c>
      <c r="B53" s="39" t="s">
        <v>54</v>
      </c>
      <c r="C53" s="36">
        <v>1</v>
      </c>
      <c r="D53" s="36" t="s">
        <v>7</v>
      </c>
      <c r="E53" s="3">
        <v>0</v>
      </c>
      <c r="F53" s="12">
        <f t="shared" si="1"/>
        <v>0</v>
      </c>
    </row>
    <row r="54" spans="1:6" ht="29.4" customHeight="1" x14ac:dyDescent="0.25">
      <c r="A54" s="32">
        <v>22</v>
      </c>
      <c r="B54" s="39" t="s">
        <v>61</v>
      </c>
      <c r="C54" s="36">
        <v>1</v>
      </c>
      <c r="D54" s="36" t="s">
        <v>27</v>
      </c>
      <c r="E54" s="3">
        <v>0</v>
      </c>
      <c r="F54" s="12">
        <f t="shared" si="1"/>
        <v>0</v>
      </c>
    </row>
    <row r="55" spans="1:6" ht="36.6" customHeight="1" x14ac:dyDescent="0.25">
      <c r="A55" s="32">
        <v>23</v>
      </c>
      <c r="B55" s="39" t="s">
        <v>49</v>
      </c>
      <c r="C55" s="36">
        <v>476</v>
      </c>
      <c r="D55" s="36" t="s">
        <v>19</v>
      </c>
      <c r="E55" s="3">
        <v>0</v>
      </c>
      <c r="F55" s="12">
        <f t="shared" si="1"/>
        <v>0</v>
      </c>
    </row>
    <row r="56" spans="1:6" ht="20.399999999999999" customHeight="1" x14ac:dyDescent="0.25">
      <c r="A56" s="32">
        <v>24</v>
      </c>
      <c r="B56" s="39" t="s">
        <v>34</v>
      </c>
      <c r="C56" s="36">
        <v>60</v>
      </c>
      <c r="D56" s="36" t="s">
        <v>19</v>
      </c>
      <c r="E56" s="3">
        <v>0</v>
      </c>
      <c r="F56" s="12">
        <f t="shared" si="1"/>
        <v>0</v>
      </c>
    </row>
    <row r="57" spans="1:6" ht="40.950000000000003" customHeight="1" x14ac:dyDescent="0.25">
      <c r="A57" s="32">
        <v>25</v>
      </c>
      <c r="B57" s="39" t="s">
        <v>24</v>
      </c>
      <c r="C57" s="36">
        <v>60</v>
      </c>
      <c r="D57" s="36" t="s">
        <v>19</v>
      </c>
      <c r="E57" s="3">
        <v>0</v>
      </c>
      <c r="F57" s="12">
        <f t="shared" si="1"/>
        <v>0</v>
      </c>
    </row>
    <row r="58" spans="1:6" ht="20.399999999999999" customHeight="1" x14ac:dyDescent="0.25">
      <c r="A58" s="32">
        <v>26</v>
      </c>
      <c r="B58" s="39" t="s">
        <v>45</v>
      </c>
      <c r="C58" s="36">
        <v>7</v>
      </c>
      <c r="D58" s="36" t="s">
        <v>7</v>
      </c>
      <c r="E58" s="3">
        <v>0</v>
      </c>
      <c r="F58" s="12">
        <f t="shared" si="1"/>
        <v>0</v>
      </c>
    </row>
    <row r="59" spans="1:6" ht="18" customHeight="1" x14ac:dyDescent="0.25">
      <c r="A59" s="32">
        <v>27</v>
      </c>
      <c r="B59" s="39" t="s">
        <v>46</v>
      </c>
      <c r="C59" s="36">
        <v>14</v>
      </c>
      <c r="D59" s="36" t="s">
        <v>7</v>
      </c>
      <c r="E59" s="3">
        <v>0</v>
      </c>
      <c r="F59" s="12">
        <f t="shared" si="1"/>
        <v>0</v>
      </c>
    </row>
    <row r="60" spans="1:6" ht="22.95" customHeight="1" x14ac:dyDescent="0.25">
      <c r="A60" s="32">
        <v>28</v>
      </c>
      <c r="B60" s="39" t="s">
        <v>55</v>
      </c>
      <c r="C60" s="36">
        <v>1</v>
      </c>
      <c r="D60" s="36" t="s">
        <v>27</v>
      </c>
      <c r="E60" s="3">
        <v>0</v>
      </c>
      <c r="F60" s="12">
        <f t="shared" si="1"/>
        <v>0</v>
      </c>
    </row>
    <row r="61" spans="1:6" ht="22.95" customHeight="1" x14ac:dyDescent="0.25">
      <c r="A61" s="44"/>
      <c r="B61" s="48" t="s">
        <v>68</v>
      </c>
      <c r="C61" s="45"/>
      <c r="D61" s="45"/>
      <c r="E61" s="46"/>
      <c r="F61" s="47"/>
    </row>
    <row r="62" spans="1:6" ht="20.399999999999999" customHeight="1" x14ac:dyDescent="0.25">
      <c r="A62" s="32">
        <v>29</v>
      </c>
      <c r="B62" s="39" t="s">
        <v>35</v>
      </c>
      <c r="C62" s="36">
        <v>28</v>
      </c>
      <c r="D62" s="36" t="s">
        <v>56</v>
      </c>
      <c r="E62" s="3">
        <v>0</v>
      </c>
      <c r="F62" s="12">
        <f t="shared" si="1"/>
        <v>0</v>
      </c>
    </row>
    <row r="63" spans="1:6" ht="19.2" customHeight="1" x14ac:dyDescent="0.25">
      <c r="A63" s="32">
        <v>30</v>
      </c>
      <c r="B63" s="39" t="s">
        <v>36</v>
      </c>
      <c r="C63" s="36">
        <v>28</v>
      </c>
      <c r="D63" s="36" t="s">
        <v>56</v>
      </c>
      <c r="E63" s="3">
        <v>0</v>
      </c>
      <c r="F63" s="12">
        <f t="shared" si="1"/>
        <v>0</v>
      </c>
    </row>
    <row r="64" spans="1:6" ht="17.399999999999999" customHeight="1" x14ac:dyDescent="0.25">
      <c r="A64" s="32">
        <v>31</v>
      </c>
      <c r="B64" s="39" t="s">
        <v>37</v>
      </c>
      <c r="C64" s="36">
        <v>209</v>
      </c>
      <c r="D64" s="36" t="s">
        <v>56</v>
      </c>
      <c r="E64" s="3">
        <v>0</v>
      </c>
      <c r="F64" s="12">
        <f t="shared" si="1"/>
        <v>0</v>
      </c>
    </row>
    <row r="65" spans="1:6" ht="20.399999999999999" customHeight="1" x14ac:dyDescent="0.25">
      <c r="A65" s="32">
        <v>32</v>
      </c>
      <c r="B65" s="39" t="s">
        <v>38</v>
      </c>
      <c r="C65" s="36">
        <v>37</v>
      </c>
      <c r="D65" s="36" t="s">
        <v>56</v>
      </c>
      <c r="E65" s="3">
        <v>0</v>
      </c>
      <c r="F65" s="12">
        <f t="shared" si="1"/>
        <v>0</v>
      </c>
    </row>
    <row r="66" spans="1:6" ht="20.399999999999999" customHeight="1" x14ac:dyDescent="0.25">
      <c r="A66" s="32">
        <v>33</v>
      </c>
      <c r="B66" s="39" t="s">
        <v>39</v>
      </c>
      <c r="C66" s="36">
        <v>1</v>
      </c>
      <c r="D66" s="36" t="s">
        <v>27</v>
      </c>
      <c r="E66" s="3">
        <v>0</v>
      </c>
      <c r="F66" s="12">
        <f t="shared" si="1"/>
        <v>0</v>
      </c>
    </row>
    <row r="67" spans="1:6" ht="20.399999999999999" customHeight="1" x14ac:dyDescent="0.25">
      <c r="A67" s="32">
        <v>34</v>
      </c>
      <c r="B67" s="39" t="s">
        <v>40</v>
      </c>
      <c r="C67" s="36">
        <v>1</v>
      </c>
      <c r="D67" s="36" t="s">
        <v>27</v>
      </c>
      <c r="E67" s="3">
        <v>0</v>
      </c>
      <c r="F67" s="12">
        <f t="shared" si="1"/>
        <v>0</v>
      </c>
    </row>
    <row r="68" spans="1:6" ht="24.75" customHeight="1" x14ac:dyDescent="0.25">
      <c r="A68" s="41"/>
      <c r="B68" s="49" t="s">
        <v>41</v>
      </c>
      <c r="C68" s="14"/>
      <c r="D68" s="14"/>
      <c r="E68" s="15"/>
      <c r="F68" s="16">
        <f>SUM(F69:F75)</f>
        <v>0</v>
      </c>
    </row>
    <row r="69" spans="1:6" ht="16.5" customHeight="1" x14ac:dyDescent="0.25">
      <c r="A69" s="32">
        <v>1</v>
      </c>
      <c r="B69" s="39" t="s">
        <v>67</v>
      </c>
      <c r="C69" s="36">
        <v>1</v>
      </c>
      <c r="D69" s="36" t="s">
        <v>27</v>
      </c>
      <c r="E69" s="5">
        <v>0</v>
      </c>
      <c r="F69" s="17">
        <f t="shared" ref="F69:F75" si="2">SUM(C69*E69)</f>
        <v>0</v>
      </c>
    </row>
    <row r="70" spans="1:6" ht="16.5" customHeight="1" x14ac:dyDescent="0.25">
      <c r="A70" s="32">
        <v>2</v>
      </c>
      <c r="B70" s="39" t="s">
        <v>66</v>
      </c>
      <c r="C70" s="36">
        <v>1</v>
      </c>
      <c r="D70" s="36" t="s">
        <v>27</v>
      </c>
      <c r="E70" s="5">
        <v>0</v>
      </c>
      <c r="F70" s="17">
        <f t="shared" si="2"/>
        <v>0</v>
      </c>
    </row>
    <row r="71" spans="1:6" ht="16.5" customHeight="1" x14ac:dyDescent="0.25">
      <c r="A71" s="32">
        <v>3</v>
      </c>
      <c r="B71" s="39" t="s">
        <v>65</v>
      </c>
      <c r="C71" s="36">
        <v>1</v>
      </c>
      <c r="D71" s="36" t="s">
        <v>27</v>
      </c>
      <c r="E71" s="5">
        <v>0</v>
      </c>
      <c r="F71" s="17">
        <f t="shared" si="2"/>
        <v>0</v>
      </c>
    </row>
    <row r="72" spans="1:6" ht="16.5" customHeight="1" x14ac:dyDescent="0.25">
      <c r="A72" s="32">
        <v>4</v>
      </c>
      <c r="B72" s="39" t="s">
        <v>64</v>
      </c>
      <c r="C72" s="36">
        <v>1</v>
      </c>
      <c r="D72" s="36" t="s">
        <v>27</v>
      </c>
      <c r="E72" s="5">
        <v>0</v>
      </c>
      <c r="F72" s="17">
        <f t="shared" si="2"/>
        <v>0</v>
      </c>
    </row>
    <row r="73" spans="1:6" ht="16.5" customHeight="1" x14ac:dyDescent="0.25">
      <c r="A73" s="32">
        <v>5</v>
      </c>
      <c r="B73" s="39" t="s">
        <v>42</v>
      </c>
      <c r="C73" s="36">
        <v>1</v>
      </c>
      <c r="D73" s="36" t="s">
        <v>27</v>
      </c>
      <c r="E73" s="5">
        <v>0</v>
      </c>
      <c r="F73" s="17">
        <f t="shared" si="2"/>
        <v>0</v>
      </c>
    </row>
    <row r="74" spans="1:6" ht="16.5" customHeight="1" x14ac:dyDescent="0.25">
      <c r="A74" s="32">
        <v>6</v>
      </c>
      <c r="B74" s="39" t="s">
        <v>63</v>
      </c>
      <c r="C74" s="36">
        <v>1</v>
      </c>
      <c r="D74" s="36" t="s">
        <v>27</v>
      </c>
      <c r="E74" s="5">
        <v>0</v>
      </c>
      <c r="F74" s="17">
        <f t="shared" si="2"/>
        <v>0</v>
      </c>
    </row>
    <row r="75" spans="1:6" ht="15" customHeight="1" x14ac:dyDescent="0.25">
      <c r="A75" s="32">
        <v>7</v>
      </c>
      <c r="B75" s="43" t="s">
        <v>62</v>
      </c>
      <c r="C75" s="13">
        <v>1</v>
      </c>
      <c r="D75" s="42" t="s">
        <v>27</v>
      </c>
      <c r="E75" s="5">
        <v>0</v>
      </c>
      <c r="F75" s="17">
        <f t="shared" si="2"/>
        <v>0</v>
      </c>
    </row>
    <row r="76" spans="1:6" ht="31.95" customHeight="1" thickBot="1" x14ac:dyDescent="0.3">
      <c r="A76" s="50" t="s">
        <v>51</v>
      </c>
      <c r="B76" s="51"/>
      <c r="C76" s="51"/>
      <c r="D76" s="51"/>
      <c r="E76" s="51"/>
      <c r="F76" s="18">
        <f>SUM(F2,F23,F31,F52,F68)</f>
        <v>0</v>
      </c>
    </row>
  </sheetData>
  <mergeCells count="1">
    <mergeCell ref="A76:E76"/>
  </mergeCells>
  <phoneticPr fontId="8" type="noConversion"/>
  <pageMargins left="0.70866141732283472" right="0.70866141732283472" top="0.78740157480314965" bottom="0.78740157480314965" header="0.31496062992125984" footer="0.31496062992125984"/>
  <pageSetup paperSize="9" scale="66" orientation="landscape" horizontalDpi="1200" verticalDpi="1200" r:id="rId1"/>
  <headerFooter>
    <oddHeader xml:space="preserve">&amp;C&amp;"Verdana,Tučné"&amp;8Zadávací dokumentace  VZ2021060 Nákup a výměna ústředen EZS a EKV pro objekt SPCSS na Vápence
Příloha č. 3 – Tabulka pro stanovení nabídkové ceny včetně technické specifikace&amp;R&amp;"Verdana,Obyčejné"&amp;KFFC000 TLP: AMBER&amp;1#
</oddHeader>
    <oddFooter>&amp;R
&amp;1#&amp;"Verdana,Obyčejné"&amp;12&amp;KFFC000 TLP: AMBER</oddFooter>
  </headerFooter>
  <rowBreaks count="2" manualBreakCount="2">
    <brk id="30" max="5" man="1"/>
    <brk id="51" max="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E8C4B51B5DEF9B4B87F7A9EE823A8171" ma:contentTypeVersion="8" ma:contentTypeDescription="Vytvoří nový dokument" ma:contentTypeScope="" ma:versionID="c37f4550dd44788e5aef8171a0263496">
  <xsd:schema xmlns:xsd="http://www.w3.org/2001/XMLSchema" xmlns:xs="http://www.w3.org/2001/XMLSchema" xmlns:p="http://schemas.microsoft.com/office/2006/metadata/properties" xmlns:ns2="3059365c-eba2-43c7-a44a-f0c094d971a0" targetNamespace="http://schemas.microsoft.com/office/2006/metadata/properties" ma:root="true" ma:fieldsID="4998ba106992d1d95e875ad79c4a9b8a" ns2:_="">
    <xsd:import namespace="3059365c-eba2-43c7-a44a-f0c094d971a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59365c-eba2-43c7-a44a-f0c094d971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09E8392-2DB7-4FF8-B67E-E19816C464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59365c-eba2-43c7-a44a-f0c094d971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42AF04D-47F0-4503-B7F6-FE732D34B787}">
  <ds:schemaRefs>
    <ds:schemaRef ds:uri="http://schemas.microsoft.com/sharepoint/v3/contenttype/forms"/>
  </ds:schemaRefs>
</ds:datastoreItem>
</file>

<file path=customXml/itemProps3.xml><?xml version="1.0" encoding="utf-8"?>
<ds:datastoreItem xmlns:ds="http://schemas.openxmlformats.org/officeDocument/2006/customXml" ds:itemID="{693B1BAA-D374-41A5-B258-68F7960289EC}">
  <ds:schemaRefs>
    <ds:schemaRef ds:uri="http://schemas.microsoft.com/office/2006/metadata/properties"/>
    <ds:schemaRef ds:uri="http://purl.org/dc/elements/1.1/"/>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3059365c-eba2-43c7-a44a-f0c094d971a0"/>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Výměna ústředen</vt:lpstr>
      <vt:lpstr>'Výměna ústředen'!Oblast_tisku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Dittrich Julius</dc:creator>
  <cp:lastModifiedBy>Krátošková Andrea</cp:lastModifiedBy>
  <dcterms:created xsi:type="dcterms:W3CDTF">2022-01-28T09:45:27Z</dcterms:created>
  <dcterms:modified xsi:type="dcterms:W3CDTF">2022-02-10T09:38:27Z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0x010100E8C4B51B5DEF9B4B87F7A9EE823A8171</vt:lpwstr>
  </property>
  <property fmtid="{D5CDD505-2E9C-101B-9397-08002B2CF9AE}" pid="3" name="MSIP_Label_22c5d95a-8ae7-458f-9507-70e0cc24520d_Enabled">
    <vt:lpwstr>true</vt:lpwstr>
  </property>
  <property fmtid="{D5CDD505-2E9C-101B-9397-08002B2CF9AE}" pid="4" name="MSIP_Label_22c5d95a-8ae7-458f-9507-70e0cc24520d_SetDate">
    <vt:lpwstr>2022-02-10T09:38:02Z</vt:lpwstr>
  </property>
  <property fmtid="{D5CDD505-2E9C-101B-9397-08002B2CF9AE}" pid="5" name="MSIP_Label_22c5d95a-8ae7-458f-9507-70e0cc24520d_Method">
    <vt:lpwstr>Privileged</vt:lpwstr>
  </property>
  <property fmtid="{D5CDD505-2E9C-101B-9397-08002B2CF9AE}" pid="6" name="MSIP_Label_22c5d95a-8ae7-458f-9507-70e0cc24520d_Name">
    <vt:lpwstr>TLP AMBER</vt:lpwstr>
  </property>
  <property fmtid="{D5CDD505-2E9C-101B-9397-08002B2CF9AE}" pid="7" name="MSIP_Label_22c5d95a-8ae7-458f-9507-70e0cc24520d_SiteId">
    <vt:lpwstr>8ef2ef64-61e6-4033-9f7f-48ccd5d03c90</vt:lpwstr>
  </property>
  <property fmtid="{D5CDD505-2E9C-101B-9397-08002B2CF9AE}" pid="8" name="MSIP_Label_22c5d95a-8ae7-458f-9507-70e0cc24520d_ActionId">
    <vt:lpwstr>edd3b445-d7c3-4647-9604-821ae7ad9265</vt:lpwstr>
  </property>
  <property fmtid="{D5CDD505-2E9C-101B-9397-08002B2CF9AE}" pid="9" name="MSIP_Label_22c5d95a-8ae7-458f-9507-70e0cc24520d_ContentBits">
    <vt:lpwstr>3</vt:lpwstr>
  </property>
</Properties>
</file>