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7816" yWindow="65416" windowWidth="29040" windowHeight="15840" activeTab="0"/>
  </bookViews>
  <sheets>
    <sheet name="1. Stanovení nabídkové ceny" sheetId="7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<sst xmlns="http://schemas.openxmlformats.org/spreadsheetml/2006/main" count="80" uniqueCount="71">
  <si>
    <t>a) Cena za zařízení (2 ks tiskáren bez spotřebního materiálu):</t>
  </si>
  <si>
    <t>Pol. číslo:</t>
  </si>
  <si>
    <t>Název položky:</t>
  </si>
  <si>
    <t>Popis položky:</t>
  </si>
  <si>
    <t>Celková cena v Kč bez DPH:</t>
  </si>
  <si>
    <r>
      <t xml:space="preserve">Přepočet ceny za 1 ks zařízení </t>
    </r>
    <r>
      <rPr>
        <i/>
        <sz val="11"/>
        <color theme="1" tint="0.49998000264167786"/>
        <rFont val="Calibri"/>
        <family val="2"/>
        <scheme val="minor"/>
      </rPr>
      <t>(zadavatel požaduje, aby cena za jednotlivá zařízení byla totožná</t>
    </r>
    <r>
      <rPr>
        <sz val="11"/>
        <color theme="1" tint="0.49998000264167786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:</t>
    </r>
  </si>
  <si>
    <t xml:space="preserve">1a. </t>
  </si>
  <si>
    <r>
      <t xml:space="preserve">Zařízení </t>
    </r>
    <r>
      <rPr>
        <b/>
        <sz val="11"/>
        <rFont val="Calibri"/>
        <family val="2"/>
        <scheme val="minor"/>
      </rPr>
      <t>(2 ks)</t>
    </r>
    <r>
      <rPr>
        <sz val="11"/>
        <rFont val="Calibri"/>
        <family val="2"/>
        <scheme val="minor"/>
      </rPr>
      <t xml:space="preserve"> </t>
    </r>
    <r>
      <rPr>
        <i/>
        <sz val="11"/>
        <color theme="1" tint="0.49998000264167786"/>
        <rFont val="Calibri"/>
        <family val="2"/>
        <scheme val="minor"/>
      </rPr>
      <t xml:space="preserve"> dle čl. II odst. 1 návrhu smlouvy </t>
    </r>
  </si>
  <si>
    <t xml:space="preserve"> dle čl. V odst. 2 písm. a) návrhu smlouvy
</t>
  </si>
  <si>
    <t xml:space="preserve">2a. </t>
  </si>
  <si>
    <r>
      <rPr>
        <sz val="11"/>
        <color rgb="FF000000"/>
        <rFont val="Calibri"/>
        <family val="2"/>
      </rPr>
      <t xml:space="preserve">Doprava, instalace a předání všech dokladů vztahujích se k užívání zařízení </t>
    </r>
    <r>
      <rPr>
        <b/>
        <sz val="11"/>
        <color rgb="FF000000"/>
        <rFont val="Calibri"/>
        <family val="2"/>
      </rPr>
      <t>(tj. celkem pro 2 ks zařízení)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808080"/>
        <rFont val="Calibri"/>
        <family val="2"/>
      </rPr>
      <t>dle čl. II odst. 2 písm. a), b), d) návrhu smlouvy</t>
    </r>
  </si>
  <si>
    <t xml:space="preserve"> dle čl. V odst. 2 písm. b) návrhu smlouvy
</t>
  </si>
  <si>
    <t>3a.</t>
  </si>
  <si>
    <r>
      <t xml:space="preserve">Zaškolení zaměstnanců kupujícího </t>
    </r>
    <r>
      <rPr>
        <i/>
        <sz val="11"/>
        <color theme="1" tint="0.49998000264167786"/>
        <rFont val="Calibri"/>
        <family val="2"/>
        <scheme val="minor"/>
      </rPr>
      <t>dle čl. II odst. 2 písm. c) návrhu smlouvy</t>
    </r>
  </si>
  <si>
    <t xml:space="preserve"> dle čl. V odst. 2 písm. c) návrhu smlouvy
</t>
  </si>
  <si>
    <t>Celková cena za 2 ks zařízení (bez spotřebního materiálu) pro účely hodnocení nabídek:</t>
  </si>
  <si>
    <t>b) Cena profylaktických prohlídek a pozáručního servisu:</t>
  </si>
  <si>
    <t>Popis servisních služeb:</t>
  </si>
  <si>
    <t>Jednotková cena v Kč bez DPH:</t>
  </si>
  <si>
    <t>Předpokládaná četnost (za 5 let):</t>
  </si>
  <si>
    <t>Počet servisovaných zařízení:</t>
  </si>
  <si>
    <t>1b.</t>
  </si>
  <si>
    <r>
      <t xml:space="preserve">Profylaktická prohlídka </t>
    </r>
    <r>
      <rPr>
        <b/>
        <sz val="11"/>
        <color theme="1"/>
        <rFont val="Calibri"/>
        <family val="2"/>
        <scheme val="minor"/>
      </rPr>
      <t>(cena kpl. pro každé jedno zařízení)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 tint="0.49998000264167786"/>
        <rFont val="Calibri"/>
        <family val="2"/>
        <scheme val="minor"/>
      </rPr>
      <t>dle čl. III odst 2 návrhu smlouvy</t>
    </r>
  </si>
  <si>
    <t>dle čl. VII odst. 1 písm. a) návrhu smlouvy</t>
  </si>
  <si>
    <t>2b.</t>
  </si>
  <si>
    <r>
      <t xml:space="preserve">Pozáruční servis v pracovní době prodávajícího </t>
    </r>
    <r>
      <rPr>
        <b/>
        <sz val="11"/>
        <color theme="1"/>
        <rFont val="Calibri"/>
        <family val="2"/>
        <scheme val="minor"/>
      </rPr>
      <t>(cena za 1 hodinu)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 tint="0.49998000264167786"/>
        <rFont val="Calibri"/>
        <family val="2"/>
        <scheme val="minor"/>
      </rPr>
      <t>dle čl. IV odst. 9 návrhu smlouvy</t>
    </r>
  </si>
  <si>
    <t>dle čl. VII odst. 1 písm. b) návrhu smlouvy</t>
  </si>
  <si>
    <t>3b.</t>
  </si>
  <si>
    <r>
      <t xml:space="preserve">Pozáruční servis v mimopracovní době prodávajícího </t>
    </r>
    <r>
      <rPr>
        <b/>
        <sz val="11"/>
        <color theme="1"/>
        <rFont val="Calibri"/>
        <family val="2"/>
        <scheme val="minor"/>
      </rPr>
      <t>(cena za 1 hodinu)</t>
    </r>
  </si>
  <si>
    <t>dle čl. VII odst. 1 písm. c) návrhu smlouvy</t>
  </si>
  <si>
    <t>4b.</t>
  </si>
  <si>
    <r>
      <t xml:space="preserve">Pozáruční servis ve dnech pracovního klidu nebo ve státem uznávaný svátek </t>
    </r>
    <r>
      <rPr>
        <b/>
        <sz val="11"/>
        <color theme="1"/>
        <rFont val="Calibri"/>
        <family val="2"/>
        <scheme val="minor"/>
      </rPr>
      <t>(cena za 1 hodinu)</t>
    </r>
  </si>
  <si>
    <t>dle čl. VII odst. 1 písm. d) návrhu smlouvy</t>
  </si>
  <si>
    <t>5b.</t>
  </si>
  <si>
    <r>
      <rPr>
        <b/>
        <sz val="11"/>
        <color theme="1"/>
        <rFont val="Calibri"/>
        <family val="2"/>
        <scheme val="minor"/>
      </rPr>
      <t>Paušální poplatek za každý den</t>
    </r>
    <r>
      <rPr>
        <sz val="11"/>
        <color theme="1"/>
        <rFont val="Calibri"/>
        <family val="2"/>
        <scheme val="minor"/>
      </rPr>
      <t xml:space="preserve"> držení mimořádné servisní pohotovosti</t>
    </r>
  </si>
  <si>
    <t>dle čl. VII odst. 1 písm. e) návrhu smlouvy</t>
  </si>
  <si>
    <t>6b.</t>
  </si>
  <si>
    <r>
      <t xml:space="preserve">Servis při mimořádné servisní pohotovosti </t>
    </r>
    <r>
      <rPr>
        <b/>
        <sz val="11"/>
        <color theme="1"/>
        <rFont val="Calibri"/>
        <family val="2"/>
        <scheme val="minor"/>
      </rPr>
      <t>(cena za 1 hodinu)</t>
    </r>
  </si>
  <si>
    <t>dle čl. VII odst. 1 písm. f) návrhu smlouvy</t>
  </si>
  <si>
    <t>7b.</t>
  </si>
  <si>
    <t>Paušální cena za veškeré náklady technika (dopravné do místa plnění a zpět, čas strávený na cestě apod.)</t>
  </si>
  <si>
    <t>dle čl. VII odst. 5 písm. c) návrhu smlouvy</t>
  </si>
  <si>
    <t>Celková cena za profylaktické prohlídky a pozáruční servis (pro účely hodnocení nabídek):</t>
  </si>
  <si>
    <t>c) Cena za spotřební materiál:</t>
  </si>
  <si>
    <t>Počet (vyplní účastník)*</t>
  </si>
  <si>
    <t>Měrná jednotka nabízeného balení/sady (vyplní účastník)</t>
  </si>
  <si>
    <t>Jednotková cena (ks/balení/sada) v Kč bez DPH:</t>
  </si>
  <si>
    <t>Přepočet jednotkové ceny na měrnou jednotku 1 l:</t>
  </si>
  <si>
    <t>Předpokládaná četnost odběru v l (pro jedno zařízení za 6 let):</t>
  </si>
  <si>
    <t>Počet zařízení:</t>
  </si>
  <si>
    <t xml:space="preserve">1c. </t>
  </si>
  <si>
    <t>1 balení černého inkoustu</t>
  </si>
  <si>
    <t>Účastníkem nabízené balení (velikost, objem balení dle nabídky účastníka)</t>
  </si>
  <si>
    <t>l</t>
  </si>
  <si>
    <t xml:space="preserve">2c. </t>
  </si>
  <si>
    <t>1 sada barevných inkoustů</t>
  </si>
  <si>
    <t>Účastníkem nabízené balení/sada (velikost, objem balení/sady dle nabídky účastníka)</t>
  </si>
  <si>
    <t>Celková cena za spotřební materiál (pro účely hodnocení nabídek):</t>
  </si>
  <si>
    <t>* Pokud účastník nabízí např. balení černého inkoustu po 500 ml, vyplní "0,5 (přepočet na jednotku l)". Pokud účastník nabízí např. sadu barevných inkoustů v celkovém objemu 1200 ml, vyplní "1,2".</t>
  </si>
  <si>
    <t>dodavatel vyplní pouze žlutě vyznačené buňky</t>
  </si>
  <si>
    <t>Celková nabídková cena pro účely hodnocení nabídek:</t>
  </si>
  <si>
    <t>Popis:</t>
  </si>
  <si>
    <t>Cena v Kč bez DPH:</t>
  </si>
  <si>
    <t xml:space="preserve">1. </t>
  </si>
  <si>
    <t>Celková cena za 2 zařízení:</t>
  </si>
  <si>
    <t xml:space="preserve">2. </t>
  </si>
  <si>
    <t>Celková cena profylaktické prohlídky pozáruční servis:</t>
  </si>
  <si>
    <t>3.</t>
  </si>
  <si>
    <t>Celkové náklady za spotřební materiál (inkoust):</t>
  </si>
  <si>
    <t>Celková nabídková cena (pro účely hodnocení):</t>
  </si>
  <si>
    <r>
      <t xml:space="preserve">Příloha č. 3 zadávací dokumentace k VZ "Dodávka a servis 2 ks inkoustových produkčních tiskáren pro personalizaci alkoholových nálepek" - </t>
    </r>
    <r>
      <rPr>
        <b/>
        <sz val="11"/>
        <rFont val="Calibri"/>
        <family val="2"/>
        <scheme val="minor"/>
      </rPr>
      <t>Stanovení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</si>
</sst>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[$Kč-405]_-;\-* #,##0\ [$Kč-405]_-;_-* &quot;-&quot;??\ [$Kč-405]_-;_-@_-"/>
    <numFmt numFmtId="165" formatCode="#,##0\ &quot;Kč&quot;"/>
    <numFmt numFmtId="166" formatCode="_-* #,##0\ &quot;Kč&quot;_-;\-* #,##0\ &quot;Kč&quot;_-;_-* &quot;-&quot;??\ &quot;Kč&quot;_-;_-@_-"/>
    <numFmt numFmtId="167" formatCode="_-* #,##0.00\ [$Kč-405]_-;\-* #,##0.00\ [$Kč-405]_-;_-* &quot;-&quot;??\ [$Kč-405]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 tint="0.4999800026416778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darkDown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thin"/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/>
      <bottom style="medium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/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vertical="center" wrapText="1"/>
    </xf>
    <xf numFmtId="164" fontId="8" fillId="0" borderId="8" xfId="20" applyNumberFormat="1" applyFont="1" applyFill="1" applyBorder="1" applyAlignment="1" applyProtection="1">
      <alignment vertical="center" wrapText="1"/>
      <protection/>
    </xf>
    <xf numFmtId="166" fontId="0" fillId="0" borderId="9" xfId="20" applyNumberFormat="1" applyFont="1" applyFill="1" applyBorder="1" applyAlignment="1" applyProtection="1">
      <alignment horizontal="center" vertical="center"/>
      <protection/>
    </xf>
    <xf numFmtId="164" fontId="0" fillId="0" borderId="0" xfId="2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7" fillId="0" borderId="8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64" fontId="8" fillId="0" borderId="11" xfId="20" applyNumberFormat="1" applyFont="1" applyFill="1" applyBorder="1" applyAlignment="1" applyProtection="1">
      <alignment vertical="center" wrapText="1"/>
      <protection/>
    </xf>
    <xf numFmtId="164" fontId="3" fillId="0" borderId="0" xfId="2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vertical="center" wrapText="1"/>
    </xf>
    <xf numFmtId="164" fontId="0" fillId="4" borderId="8" xfId="20" applyNumberFormat="1" applyFont="1" applyFill="1" applyBorder="1" applyAlignment="1" applyProtection="1">
      <alignment vertical="center" wrapText="1"/>
      <protection/>
    </xf>
    <xf numFmtId="0" fontId="18" fillId="0" borderId="8" xfId="0" applyFont="1" applyBorder="1" applyAlignment="1">
      <alignment horizontal="center" vertical="center"/>
    </xf>
    <xf numFmtId="1" fontId="0" fillId="0" borderId="8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/>
    <xf numFmtId="1" fontId="0" fillId="0" borderId="0" xfId="2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164" fontId="0" fillId="4" borderId="11" xfId="20" applyNumberFormat="1" applyFont="1" applyFill="1" applyBorder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1" fontId="0" fillId="0" borderId="11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vertical="center"/>
    </xf>
    <xf numFmtId="164" fontId="3" fillId="5" borderId="13" xfId="0" applyNumberFormat="1" applyFont="1" applyFill="1" applyBorder="1" applyAlignment="1">
      <alignment vertical="center"/>
    </xf>
    <xf numFmtId="164" fontId="3" fillId="0" borderId="0" xfId="20" applyNumberFormat="1" applyFont="1" applyFill="1" applyBorder="1" applyAlignment="1" applyProtection="1">
      <alignment vertical="center" wrapText="1"/>
      <protection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/>
    </xf>
    <xf numFmtId="0" fontId="10" fillId="0" borderId="8" xfId="0" applyFont="1" applyBorder="1" applyAlignment="1">
      <alignment vertical="center"/>
    </xf>
    <xf numFmtId="164" fontId="0" fillId="0" borderId="8" xfId="20" applyNumberFormat="1" applyFont="1" applyFill="1" applyBorder="1" applyAlignment="1" applyProtection="1">
      <alignment horizontal="left" vertical="center" wrapText="1"/>
      <protection/>
    </xf>
    <xf numFmtId="1" fontId="8" fillId="0" borderId="8" xfId="20" applyNumberFormat="1" applyFont="1" applyFill="1" applyBorder="1" applyAlignment="1" applyProtection="1">
      <alignment horizontal="center" vertical="center"/>
      <protection/>
    </xf>
    <xf numFmtId="167" fontId="0" fillId="0" borderId="8" xfId="0" applyNumberFormat="1" applyBorder="1" applyAlignment="1">
      <alignment vertical="center"/>
    </xf>
    <xf numFmtId="1" fontId="18" fillId="0" borderId="8" xfId="20" applyNumberFormat="1" applyFont="1" applyFill="1" applyBorder="1" applyAlignment="1" applyProtection="1">
      <alignment horizontal="center" vertical="center"/>
      <protection/>
    </xf>
    <xf numFmtId="1" fontId="0" fillId="0" borderId="8" xfId="20" applyNumberFormat="1" applyFont="1" applyFill="1" applyBorder="1" applyAlignment="1" applyProtection="1">
      <alignment horizontal="center" vertical="center"/>
      <protection/>
    </xf>
    <xf numFmtId="167" fontId="0" fillId="0" borderId="18" xfId="0" applyNumberFormat="1" applyBorder="1" applyAlignment="1">
      <alignment vertical="center"/>
    </xf>
    <xf numFmtId="164" fontId="7" fillId="0" borderId="0" xfId="2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vertical="center"/>
    </xf>
    <xf numFmtId="164" fontId="0" fillId="0" borderId="20" xfId="20" applyNumberFormat="1" applyFont="1" applyFill="1" applyBorder="1" applyAlignment="1" applyProtection="1">
      <alignment horizontal="left" vertical="center" wrapText="1"/>
      <protection/>
    </xf>
    <xf numFmtId="1" fontId="8" fillId="0" borderId="20" xfId="2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Border="1" applyAlignment="1">
      <alignment vertical="center"/>
    </xf>
    <xf numFmtId="1" fontId="18" fillId="0" borderId="20" xfId="20" applyNumberFormat="1" applyFont="1" applyFill="1" applyBorder="1" applyAlignment="1" applyProtection="1">
      <alignment horizontal="center" vertical="center"/>
      <protection/>
    </xf>
    <xf numFmtId="1" fontId="0" fillId="0" borderId="20" xfId="20" applyNumberFormat="1" applyFont="1" applyFill="1" applyBorder="1" applyAlignment="1" applyProtection="1">
      <alignment horizontal="center" vertical="center"/>
      <protection/>
    </xf>
    <xf numFmtId="167" fontId="0" fillId="0" borderId="21" xfId="0" applyNumberFormat="1" applyBorder="1" applyAlignment="1">
      <alignment vertical="center"/>
    </xf>
    <xf numFmtId="0" fontId="7" fillId="0" borderId="0" xfId="0" applyFont="1"/>
    <xf numFmtId="164" fontId="3" fillId="5" borderId="2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164" fontId="0" fillId="4" borderId="9" xfId="20" applyNumberFormat="1" applyFont="1" applyFill="1" applyBorder="1" applyAlignment="1" applyProtection="1">
      <alignment vertical="center"/>
      <protection/>
    </xf>
    <xf numFmtId="0" fontId="0" fillId="0" borderId="8" xfId="0" applyBorder="1" applyAlignment="1">
      <alignment wrapText="1"/>
    </xf>
    <xf numFmtId="164" fontId="3" fillId="7" borderId="12" xfId="20" applyNumberFormat="1" applyFont="1" applyFill="1" applyBorder="1" applyAlignment="1" applyProtection="1">
      <alignment vertical="center"/>
      <protection/>
    </xf>
    <xf numFmtId="0" fontId="2" fillId="8" borderId="23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center"/>
    </xf>
    <xf numFmtId="0" fontId="2" fillId="8" borderId="25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/>
    </xf>
    <xf numFmtId="1" fontId="0" fillId="9" borderId="31" xfId="20" applyNumberFormat="1" applyFont="1" applyFill="1" applyBorder="1" applyAlignment="1" applyProtection="1">
      <alignment horizontal="center" vertical="center"/>
      <protection/>
    </xf>
    <xf numFmtId="1" fontId="0" fillId="9" borderId="32" xfId="20" applyNumberFormat="1" applyFont="1" applyFill="1" applyBorder="1" applyAlignment="1" applyProtection="1">
      <alignment horizontal="center" vertical="center"/>
      <protection/>
    </xf>
    <xf numFmtId="165" fontId="3" fillId="5" borderId="33" xfId="0" applyNumberFormat="1" applyFont="1" applyFill="1" applyBorder="1" applyAlignment="1">
      <alignment horizontal="center" vertical="center"/>
    </xf>
    <xf numFmtId="165" fontId="3" fillId="5" borderId="22" xfId="0" applyNumberFormat="1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165" fontId="8" fillId="10" borderId="8" xfId="20" applyNumberFormat="1" applyFont="1" applyFill="1" applyBorder="1" applyAlignment="1" applyProtection="1">
      <alignment horizontal="center" vertical="center"/>
      <protection locked="0"/>
    </xf>
    <xf numFmtId="165" fontId="8" fillId="10" borderId="11" xfId="20" applyNumberFormat="1" applyFont="1" applyFill="1" applyBorder="1" applyAlignment="1" applyProtection="1">
      <alignment horizontal="center" vertical="center" wrapText="1"/>
      <protection locked="0"/>
    </xf>
    <xf numFmtId="164" fontId="8" fillId="10" borderId="8" xfId="0" applyNumberFormat="1" applyFont="1" applyFill="1" applyBorder="1" applyAlignment="1" applyProtection="1">
      <alignment vertical="center"/>
      <protection locked="0"/>
    </xf>
    <xf numFmtId="164" fontId="8" fillId="10" borderId="11" xfId="0" applyNumberFormat="1" applyFont="1" applyFill="1" applyBorder="1" applyAlignment="1" applyProtection="1">
      <alignment vertical="center"/>
      <protection locked="0"/>
    </xf>
    <xf numFmtId="2" fontId="8" fillId="10" borderId="8" xfId="20" applyNumberFormat="1" applyFont="1" applyFill="1" applyBorder="1" applyAlignment="1" applyProtection="1">
      <alignment vertical="center"/>
      <protection locked="0"/>
    </xf>
    <xf numFmtId="2" fontId="8" fillId="10" borderId="20" xfId="20" applyNumberFormat="1" applyFont="1" applyFill="1" applyBorder="1" applyAlignment="1" applyProtection="1">
      <alignment vertical="center"/>
      <protection locked="0"/>
    </xf>
    <xf numFmtId="164" fontId="8" fillId="10" borderId="8" xfId="20" applyNumberFormat="1" applyFont="1" applyFill="1" applyBorder="1" applyAlignment="1" applyProtection="1">
      <alignment vertical="center"/>
      <protection locked="0"/>
    </xf>
    <xf numFmtId="164" fontId="8" fillId="10" borderId="20" xfId="20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2A34-2CBE-4168-B7CD-637293ECCDC4}">
  <sheetPr>
    <pageSetUpPr fitToPage="1"/>
  </sheetPr>
  <dimension ref="A1:AH37"/>
  <sheetViews>
    <sheetView tabSelected="1" zoomScale="88" zoomScaleNormal="88" workbookViewId="0" topLeftCell="A1">
      <selection activeCell="M4" sqref="M4"/>
    </sheetView>
  </sheetViews>
  <sheetFormatPr defaultColWidth="9.140625" defaultRowHeight="15"/>
  <cols>
    <col min="1" max="1" width="9.140625" style="0" customWidth="1"/>
    <col min="2" max="2" width="31.28125" style="0" customWidth="1"/>
    <col min="3" max="3" width="32.140625" style="0" customWidth="1"/>
    <col min="4" max="4" width="18.421875" style="0" customWidth="1"/>
    <col min="5" max="5" width="21.140625" style="0" customWidth="1"/>
    <col min="6" max="6" width="18.140625" style="0" customWidth="1"/>
    <col min="7" max="7" width="21.00390625" style="0" customWidth="1"/>
    <col min="8" max="8" width="15.140625" style="0" customWidth="1"/>
    <col min="10" max="10" width="17.421875" style="0" customWidth="1"/>
  </cols>
  <sheetData>
    <row r="1" s="2" customFormat="1" ht="23.15" customHeight="1">
      <c r="A1" s="1" t="s">
        <v>70</v>
      </c>
    </row>
    <row r="2" ht="15" thickBot="1"/>
    <row r="3" spans="1:6" ht="22.5" customHeight="1">
      <c r="A3" s="3" t="s">
        <v>0</v>
      </c>
      <c r="B3" s="4"/>
      <c r="C3" s="4"/>
      <c r="D3" s="4"/>
      <c r="E3" s="5"/>
      <c r="F3" s="6"/>
    </row>
    <row r="4" spans="1:8" ht="72.5">
      <c r="A4" s="7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11"/>
      <c r="H4" s="12"/>
    </row>
    <row r="5" spans="1:11" s="2" customFormat="1" ht="39.65" customHeight="1">
      <c r="A5" s="13" t="s">
        <v>6</v>
      </c>
      <c r="B5" s="14" t="s">
        <v>7</v>
      </c>
      <c r="C5" s="15" t="s">
        <v>8</v>
      </c>
      <c r="D5" s="105"/>
      <c r="E5" s="16">
        <f>D5/2</f>
        <v>0</v>
      </c>
      <c r="F5" s="17"/>
      <c r="G5" s="18"/>
      <c r="H5" s="18"/>
      <c r="I5" s="18"/>
      <c r="J5" s="18"/>
      <c r="K5" s="18"/>
    </row>
    <row r="6" spans="1:6" ht="72.5">
      <c r="A6" s="13" t="s">
        <v>9</v>
      </c>
      <c r="B6" s="19" t="s">
        <v>10</v>
      </c>
      <c r="C6" s="15" t="s">
        <v>11</v>
      </c>
      <c r="D6" s="105"/>
      <c r="E6" s="92"/>
      <c r="F6" s="17"/>
    </row>
    <row r="7" spans="1:6" ht="43.5">
      <c r="A7" s="20" t="s">
        <v>12</v>
      </c>
      <c r="B7" s="21" t="s">
        <v>13</v>
      </c>
      <c r="C7" s="22" t="s">
        <v>14</v>
      </c>
      <c r="D7" s="106"/>
      <c r="E7" s="93"/>
      <c r="F7" s="17"/>
    </row>
    <row r="8" spans="1:6" ht="32.15" customHeight="1">
      <c r="A8" s="96" t="s">
        <v>15</v>
      </c>
      <c r="B8" s="97"/>
      <c r="C8" s="98"/>
      <c r="D8" s="94">
        <f>SUM(D5:D7)</f>
        <v>0</v>
      </c>
      <c r="E8" s="95"/>
      <c r="F8" s="23"/>
    </row>
    <row r="10" spans="1:8" ht="24" customHeight="1">
      <c r="A10" s="86" t="s">
        <v>16</v>
      </c>
      <c r="B10" s="87"/>
      <c r="C10" s="87"/>
      <c r="D10" s="87"/>
      <c r="E10" s="87"/>
      <c r="F10" s="87"/>
      <c r="G10" s="88"/>
      <c r="H10" s="24"/>
    </row>
    <row r="11" spans="1:16" ht="29">
      <c r="A11" s="25" t="s">
        <v>1</v>
      </c>
      <c r="B11" s="26" t="s">
        <v>17</v>
      </c>
      <c r="C11" s="26" t="s">
        <v>3</v>
      </c>
      <c r="D11" s="27" t="s">
        <v>18</v>
      </c>
      <c r="E11" s="27" t="s">
        <v>19</v>
      </c>
      <c r="F11" s="28" t="s">
        <v>20</v>
      </c>
      <c r="G11" s="29" t="s">
        <v>4</v>
      </c>
      <c r="H11" s="11"/>
      <c r="I11" s="11"/>
      <c r="J11" s="11"/>
      <c r="K11" s="11"/>
      <c r="L11" s="11"/>
      <c r="M11" s="11"/>
      <c r="N11" s="11"/>
      <c r="O11" s="11"/>
      <c r="P11" s="30"/>
    </row>
    <row r="12" spans="1:17" ht="43.5">
      <c r="A12" s="13" t="s">
        <v>21</v>
      </c>
      <c r="B12" s="31" t="s">
        <v>22</v>
      </c>
      <c r="C12" s="32" t="s">
        <v>23</v>
      </c>
      <c r="D12" s="107"/>
      <c r="E12" s="33">
        <v>20</v>
      </c>
      <c r="F12" s="34">
        <v>2</v>
      </c>
      <c r="G12" s="35">
        <f>D12*E12*F12</f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43.5">
      <c r="A13" s="13" t="s">
        <v>24</v>
      </c>
      <c r="B13" s="31" t="s">
        <v>25</v>
      </c>
      <c r="C13" s="32" t="s">
        <v>26</v>
      </c>
      <c r="D13" s="107"/>
      <c r="E13" s="33">
        <v>50</v>
      </c>
      <c r="F13" s="34">
        <v>2</v>
      </c>
      <c r="G13" s="35">
        <f>D13*E13*F13</f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41.5" customHeight="1">
      <c r="A14" s="13" t="s">
        <v>27</v>
      </c>
      <c r="B14" s="31" t="s">
        <v>28</v>
      </c>
      <c r="C14" s="32" t="s">
        <v>29</v>
      </c>
      <c r="D14" s="107"/>
      <c r="E14" s="33">
        <v>1</v>
      </c>
      <c r="F14" s="34">
        <v>2</v>
      </c>
      <c r="G14" s="35">
        <f aca="true" t="shared" si="0" ref="G14:G18">D14*E14*F14</f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62.25" customHeight="1">
      <c r="A15" s="13" t="s">
        <v>30</v>
      </c>
      <c r="B15" s="31" t="s">
        <v>31</v>
      </c>
      <c r="C15" s="32" t="s">
        <v>32</v>
      </c>
      <c r="D15" s="107"/>
      <c r="E15" s="33">
        <v>1</v>
      </c>
      <c r="F15" s="34">
        <v>2</v>
      </c>
      <c r="G15" s="35">
        <f t="shared" si="0"/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43.5">
      <c r="A16" s="13" t="s">
        <v>33</v>
      </c>
      <c r="B16" s="31" t="s">
        <v>34</v>
      </c>
      <c r="C16" s="32" t="s">
        <v>35</v>
      </c>
      <c r="D16" s="107"/>
      <c r="E16" s="33">
        <v>1</v>
      </c>
      <c r="F16" s="34">
        <v>2</v>
      </c>
      <c r="G16" s="35">
        <f t="shared" si="0"/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6" ht="30" customHeight="1">
      <c r="A17" s="13" t="s">
        <v>36</v>
      </c>
      <c r="B17" s="31" t="s">
        <v>37</v>
      </c>
      <c r="C17" s="32" t="s">
        <v>38</v>
      </c>
      <c r="D17" s="107"/>
      <c r="E17" s="33">
        <v>1</v>
      </c>
      <c r="F17" s="34">
        <v>2</v>
      </c>
      <c r="G17" s="35">
        <f t="shared" si="0"/>
        <v>0</v>
      </c>
      <c r="H17" s="36"/>
      <c r="I17" s="38"/>
      <c r="J17" s="38"/>
      <c r="K17" s="38"/>
      <c r="L17" s="38"/>
      <c r="M17" s="38"/>
      <c r="P17" s="39"/>
    </row>
    <row r="18" spans="1:16" ht="43.5">
      <c r="A18" s="20" t="s">
        <v>39</v>
      </c>
      <c r="B18" s="40" t="s">
        <v>40</v>
      </c>
      <c r="C18" s="41" t="s">
        <v>41</v>
      </c>
      <c r="D18" s="108"/>
      <c r="E18" s="42">
        <v>40</v>
      </c>
      <c r="F18" s="43">
        <v>2</v>
      </c>
      <c r="G18" s="44">
        <f t="shared" si="0"/>
        <v>0</v>
      </c>
      <c r="H18" s="36"/>
      <c r="I18" s="38"/>
      <c r="J18" s="38"/>
      <c r="K18" s="38"/>
      <c r="L18" s="38"/>
      <c r="M18" s="38"/>
      <c r="P18" s="39"/>
    </row>
    <row r="19" spans="1:34" ht="25" customHeight="1">
      <c r="A19" s="89" t="s">
        <v>42</v>
      </c>
      <c r="B19" s="90"/>
      <c r="C19" s="90"/>
      <c r="D19" s="90"/>
      <c r="E19" s="90"/>
      <c r="F19" s="91"/>
      <c r="G19" s="45">
        <f>SUM(G12:G18)</f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8:34" ht="15" thickBot="1"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22.5" customHeight="1" thickBot="1">
      <c r="A21" s="99" t="s">
        <v>43</v>
      </c>
      <c r="B21" s="100"/>
      <c r="C21" s="100"/>
      <c r="D21" s="100"/>
      <c r="E21" s="100"/>
      <c r="F21" s="100"/>
      <c r="G21" s="100"/>
      <c r="H21" s="100"/>
      <c r="I21" s="100"/>
      <c r="J21" s="101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s="52" customFormat="1" ht="58">
      <c r="A22" s="47" t="s">
        <v>1</v>
      </c>
      <c r="B22" s="48" t="s">
        <v>2</v>
      </c>
      <c r="C22" s="48" t="s">
        <v>3</v>
      </c>
      <c r="D22" s="49" t="s">
        <v>44</v>
      </c>
      <c r="E22" s="49" t="s">
        <v>45</v>
      </c>
      <c r="F22" s="49" t="s">
        <v>46</v>
      </c>
      <c r="G22" s="49" t="s">
        <v>47</v>
      </c>
      <c r="H22" s="49" t="s">
        <v>48</v>
      </c>
      <c r="I22" s="50" t="s">
        <v>49</v>
      </c>
      <c r="J22" s="51" t="s">
        <v>4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43.5" customHeight="1">
      <c r="A23" s="53" t="s">
        <v>50</v>
      </c>
      <c r="B23" s="54" t="s">
        <v>51</v>
      </c>
      <c r="C23" s="55" t="s">
        <v>52</v>
      </c>
      <c r="D23" s="109"/>
      <c r="E23" s="56" t="s">
        <v>53</v>
      </c>
      <c r="F23" s="111"/>
      <c r="G23" s="57" t="e">
        <f>(1/D23)*F23</f>
        <v>#DIV/0!</v>
      </c>
      <c r="H23" s="58">
        <v>90</v>
      </c>
      <c r="I23" s="59">
        <v>2</v>
      </c>
      <c r="J23" s="60" t="e">
        <f>G23*H23*I23</f>
        <v>#DIV/0!</v>
      </c>
      <c r="K23" s="46"/>
      <c r="L23" s="46"/>
      <c r="M23" s="46"/>
      <c r="N23" s="61"/>
      <c r="O23" s="61"/>
      <c r="P23" s="61"/>
      <c r="Q23" s="61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11" ht="52.5" customHeight="1">
      <c r="A24" s="62" t="s">
        <v>54</v>
      </c>
      <c r="B24" s="63" t="s">
        <v>55</v>
      </c>
      <c r="C24" s="64" t="s">
        <v>56</v>
      </c>
      <c r="D24" s="110"/>
      <c r="E24" s="65" t="s">
        <v>53</v>
      </c>
      <c r="F24" s="112"/>
      <c r="G24" s="66" t="e">
        <f>(1/D24)*F24</f>
        <v>#DIV/0!</v>
      </c>
      <c r="H24" s="67">
        <v>27</v>
      </c>
      <c r="I24" s="68">
        <v>2</v>
      </c>
      <c r="J24" s="69" t="e">
        <f>G24*H24*I24</f>
        <v>#DIV/0!</v>
      </c>
      <c r="K24" s="70"/>
    </row>
    <row r="25" spans="1:11" ht="25" customHeight="1" thickBot="1">
      <c r="A25" s="102" t="s">
        <v>57</v>
      </c>
      <c r="B25" s="103"/>
      <c r="C25" s="103"/>
      <c r="D25" s="103"/>
      <c r="E25" s="103"/>
      <c r="F25" s="103"/>
      <c r="G25" s="103"/>
      <c r="H25" s="103"/>
      <c r="I25" s="104"/>
      <c r="J25" s="71" t="e">
        <f>SUM(J23:J24)</f>
        <v>#DIV/0!</v>
      </c>
      <c r="K25" s="70"/>
    </row>
    <row r="26" spans="1:10" ht="25" customHeight="1">
      <c r="A26" s="52"/>
      <c r="B26" s="52"/>
      <c r="C26" s="52"/>
      <c r="D26" s="52"/>
      <c r="E26" s="52"/>
      <c r="F26" s="52"/>
      <c r="G26" s="52"/>
      <c r="H26" s="52"/>
      <c r="I26" s="52"/>
      <c r="J26" s="72"/>
    </row>
    <row r="27" ht="22.5" customHeight="1">
      <c r="A27" s="73" t="s">
        <v>58</v>
      </c>
    </row>
    <row r="28" ht="23.5" customHeight="1">
      <c r="A28" s="73" t="s">
        <v>59</v>
      </c>
    </row>
    <row r="29" ht="23.5" customHeight="1">
      <c r="A29" s="73"/>
    </row>
    <row r="30" spans="1:5" ht="15">
      <c r="A30" s="81" t="s">
        <v>60</v>
      </c>
      <c r="B30" s="82"/>
      <c r="C30" s="83"/>
      <c r="D30" s="74"/>
      <c r="E30" s="74"/>
    </row>
    <row r="31" spans="1:3" ht="15">
      <c r="A31" s="75" t="s">
        <v>1</v>
      </c>
      <c r="B31" s="76" t="s">
        <v>61</v>
      </c>
      <c r="C31" s="77" t="s">
        <v>62</v>
      </c>
    </row>
    <row r="32" spans="1:5" ht="27" customHeight="1">
      <c r="A32" s="13" t="s">
        <v>63</v>
      </c>
      <c r="B32" s="31" t="s">
        <v>64</v>
      </c>
      <c r="C32" s="78">
        <f>D8</f>
        <v>0</v>
      </c>
      <c r="D32" s="17"/>
      <c r="E32" s="17"/>
    </row>
    <row r="33" spans="1:5" ht="29">
      <c r="A33" s="13" t="s">
        <v>65</v>
      </c>
      <c r="B33" s="79" t="s">
        <v>66</v>
      </c>
      <c r="C33" s="78">
        <f>G19</f>
        <v>0</v>
      </c>
      <c r="D33" s="17"/>
      <c r="E33" s="17"/>
    </row>
    <row r="34" spans="1:5" ht="29">
      <c r="A34" s="13" t="s">
        <v>67</v>
      </c>
      <c r="B34" s="79" t="s">
        <v>68</v>
      </c>
      <c r="C34" s="78" t="e">
        <f>J25</f>
        <v>#DIV/0!</v>
      </c>
      <c r="D34" s="17"/>
      <c r="E34" s="17"/>
    </row>
    <row r="35" spans="1:5" ht="22" customHeight="1">
      <c r="A35" s="84" t="s">
        <v>69</v>
      </c>
      <c r="B35" s="85"/>
      <c r="C35" s="80" t="e">
        <f>SUM(C32:C34)</f>
        <v>#DIV/0!</v>
      </c>
      <c r="D35" s="23"/>
      <c r="E35" s="23"/>
    </row>
    <row r="37" ht="15">
      <c r="A37" s="18"/>
    </row>
  </sheetData>
  <sheetProtection algorithmName="SHA-512" hashValue="WgFIm/w3Xi+tJhNfGHs2q7Fg7JfWrPmBkwdWkPvfapFRA52dWT9TgcDq8Sa8p8Y0INCWve+QSsLxOi6Mhp+/Xg==" saltValue="CbIkH9xjZx7fUIXB/hvqLQ==" spinCount="100000" sheet="1" objects="1" scenarios="1" formatCells="0" formatColumns="0" formatRows="0" autoFilter="0"/>
  <mergeCells count="9">
    <mergeCell ref="A30:C30"/>
    <mergeCell ref="A35:B35"/>
    <mergeCell ref="A10:G10"/>
    <mergeCell ref="A19:F19"/>
    <mergeCell ref="E6:E7"/>
    <mergeCell ref="D8:E8"/>
    <mergeCell ref="A8:C8"/>
    <mergeCell ref="A21:J21"/>
    <mergeCell ref="A25:I25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D754A2D668C1A4DA6900D66D8D3114F" ma:contentTypeVersion="9" ma:contentTypeDescription="Vytvoří nový dokument" ma:contentTypeScope="" ma:versionID="c993f204c88b7399240313e3d14a0d7b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STC/009926/ÚSPT/2022/2</CisloJednaci>
    <NazevDokumentu xmlns="b246a3c9-e8b6-4373-bafd-ef843f8c6aef">Výzva k podání nabídek</NazevDokumentu>
    <Znacka xmlns="b246a3c9-e8b6-4373-bafd-ef843f8c6aef" xsi:nil="true"/>
    <HashValue xmlns="b246a3c9-e8b6-4373-bafd-ef843f8c6aef" xsi:nil="true"/>
    <JID xmlns="b246a3c9-e8b6-4373-bafd-ef843f8c6aef">R_STCSPS_0041388</JID>
    <IDExt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AAC045AF-01BD-4DA9-9151-8C7499BF0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18AE75-D496-4A1B-9A1F-CA9EF973DA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AC0FEB-3DB0-4878-8727-92B076BA25FF}">
  <ds:schemaRefs>
    <ds:schemaRef ds:uri="http://schemas.microsoft.com/office/2006/metadata/properties"/>
    <ds:schemaRef ds:uri="http://schemas.microsoft.com/office/infopath/2007/PartnerControls"/>
    <ds:schemaRef ds:uri="b246a3c9-e8b6-4373-bafd-ef843f8c6a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Řeháčková Monika</cp:lastModifiedBy>
  <dcterms:created xsi:type="dcterms:W3CDTF">2022-07-27T07:59:37Z</dcterms:created>
  <dcterms:modified xsi:type="dcterms:W3CDTF">2023-07-24T09:22:04Z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0x010100617DA10A36FE5747AD151C4F74B1AC96005D754A2D668C1A4DA6900D66D8D3114F</vt:lpwstr>
  </property>
</Properties>
</file>