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S:\FU Agenda veřejných zakázek\1 - VZ (zadávací řízení)\1 - Rozpracované\181. 2025_010378_ÚSI_Generální projektant nSTC\01 Zadávací dokumentace\12 Vyhlášení\"/>
    </mc:Choice>
  </mc:AlternateContent>
  <xr:revisionPtr revIDLastSave="0" documentId="13_ncr:1_{FDA3D728-878C-4A36-A968-FDFA749EB644}" xr6:coauthVersionLast="47" xr6:coauthVersionMax="47" xr10:uidLastSave="{00000000-0000-0000-0000-000000000000}"/>
  <bookViews>
    <workbookView xWindow="9573" yWindow="-12545" windowWidth="22326" windowHeight="11946" firstSheet="1" activeTab="1" xr2:uid="{17F1119C-8354-4BB9-8841-75D2518AFB73}"/>
  </bookViews>
  <sheets>
    <sheet name="PHVZ" sheetId="3" state="hidden" r:id="rId1"/>
    <sheet name="Struktura ceny a lhůty plně_Z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3" i="1"/>
  <c r="G54" i="1"/>
  <c r="G55" i="1"/>
  <c r="G56" i="1"/>
  <c r="G40" i="1"/>
  <c r="G41" i="1"/>
  <c r="G42" i="1"/>
  <c r="G43" i="1"/>
  <c r="G44" i="1"/>
  <c r="G30" i="1"/>
  <c r="G31" i="1"/>
  <c r="G32" i="1"/>
  <c r="G33" i="1"/>
  <c r="G29" i="1"/>
  <c r="G13" i="1"/>
  <c r="G14" i="1"/>
  <c r="G15" i="1"/>
  <c r="G16" i="1"/>
  <c r="G17" i="1"/>
  <c r="G59" i="1"/>
  <c r="G58" i="1"/>
  <c r="G51" i="1"/>
  <c r="G60" i="1"/>
  <c r="G57" i="1"/>
  <c r="G36" i="1"/>
  <c r="G35" i="1"/>
  <c r="G34" i="1"/>
  <c r="G28" i="1"/>
  <c r="G8" i="1"/>
  <c r="G9" i="1"/>
  <c r="G10" i="1"/>
  <c r="G11" i="1"/>
  <c r="G12" i="1"/>
  <c r="G18" i="1"/>
  <c r="G19" i="1"/>
  <c r="G20" i="1"/>
  <c r="G21" i="1"/>
  <c r="G7" i="1"/>
  <c r="G65" i="1" l="1"/>
  <c r="G64" i="1" s="1"/>
  <c r="G63" i="1"/>
  <c r="G62" i="1" s="1"/>
  <c r="G46" i="1"/>
  <c r="F67" i="1"/>
  <c r="G67" i="1" s="1"/>
  <c r="G66" i="1" s="1"/>
  <c r="G50" i="1"/>
  <c r="G49" i="1"/>
  <c r="G48" i="1"/>
  <c r="G47" i="1"/>
  <c r="G39" i="1"/>
  <c r="G38" i="1" s="1"/>
  <c r="G37" i="1"/>
  <c r="G27" i="1"/>
  <c r="G26" i="1"/>
  <c r="G25" i="1"/>
  <c r="G24" i="1"/>
  <c r="G23" i="1"/>
  <c r="G6" i="1" l="1"/>
  <c r="G45" i="1"/>
  <c r="G22" i="1"/>
  <c r="G23" i="3"/>
  <c r="G13" i="3"/>
  <c r="G10" i="3"/>
  <c r="G61" i="1" l="1"/>
  <c r="G68" i="1" s="1"/>
  <c r="G25" i="3"/>
  <c r="G24" i="3" s="1"/>
  <c r="F23" i="3"/>
  <c r="G22" i="3" s="1"/>
  <c r="H21" i="3"/>
  <c r="G20" i="3"/>
  <c r="G19" i="3"/>
  <c r="G18" i="3"/>
  <c r="G17" i="3"/>
  <c r="G16" i="3"/>
  <c r="G15" i="3"/>
  <c r="G12" i="3"/>
  <c r="G11" i="3"/>
  <c r="G9" i="3"/>
  <c r="G8" i="3"/>
  <c r="G7" i="3"/>
  <c r="G6" i="3"/>
  <c r="G14" i="3" l="1"/>
  <c r="G5" i="3"/>
  <c r="G21" i="3" l="1"/>
  <c r="G2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tc={318B6D1F-30C7-4670-80E5-4F42D88ECEAF}</author>
    <author>tc={F414C152-9E31-4E8F-9A35-B8CD3D650C7F}</author>
  </authors>
  <commentList>
    <comment ref="E3" authorId="0" shapeId="0" xr:uid="{318B6D1F-30C7-4670-80E5-4F42D88ECEA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Viz smlouva 021/OS/2025</t>
      </text>
    </comment>
    <comment ref="F3" authorId="1" shapeId="0" xr:uid="{F414C152-9E31-4E8F-9A35-B8CD3D650C7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Odborný odhad na základě smlouvy 021/OS/2025</t>
      </text>
    </comment>
  </commentList>
</comments>
</file>

<file path=xl/sharedStrings.xml><?xml version="1.0" encoding="utf-8"?>
<sst xmlns="http://schemas.openxmlformats.org/spreadsheetml/2006/main" count="127" uniqueCount="60">
  <si>
    <t>Milník plnění</t>
  </si>
  <si>
    <t xml:space="preserve">Plnění/člen týmu </t>
  </si>
  <si>
    <t>Hodinová sazba</t>
  </si>
  <si>
    <t xml:space="preserve">Počet hodin </t>
  </si>
  <si>
    <t>Celková cena</t>
  </si>
  <si>
    <t xml:space="preserve">Lhůta plnění </t>
  </si>
  <si>
    <t>(Kč/h)</t>
  </si>
  <si>
    <t>(Kč)</t>
  </si>
  <si>
    <t>(týdny)</t>
  </si>
  <si>
    <t>M1</t>
  </si>
  <si>
    <t xml:space="preserve">Zpracování projektové dokumentace pro povolení stavby </t>
  </si>
  <si>
    <t>vyplní uchazeč
max. 15 týdnů</t>
  </si>
  <si>
    <t>Hlavní inženýr projektu HIP</t>
  </si>
  <si>
    <t>Zástupce HIP projektant 1</t>
  </si>
  <si>
    <t>Projektant 2</t>
  </si>
  <si>
    <t>Projektant 3</t>
  </si>
  <si>
    <t>Rozpočtář - Cost manažer</t>
  </si>
  <si>
    <t xml:space="preserve">Další </t>
  </si>
  <si>
    <t>M2</t>
  </si>
  <si>
    <t xml:space="preserve">Obstaravatelská činnost k povolení stavby </t>
  </si>
  <si>
    <t>vyplní uchazeč
max. do 12 týdnů po ukončení milníku a1</t>
  </si>
  <si>
    <t>M3</t>
  </si>
  <si>
    <t>Zpracování projektové dokumentace pro výběr zhotovitele včetně soupisu prací a dodávek</t>
  </si>
  <si>
    <t>vyplní uchazeč
max. do 15 týdnů po ukončení milníku a2</t>
  </si>
  <si>
    <t>vyplní uchazeč</t>
  </si>
  <si>
    <t xml:space="preserve">Cena celkem a počet týdnů pro účely fakturace </t>
  </si>
  <si>
    <t>M4</t>
  </si>
  <si>
    <t>Autorský dozor</t>
  </si>
  <si>
    <t>max 90 týdnů</t>
  </si>
  <si>
    <t>M5</t>
  </si>
  <si>
    <t>Ostatní práce za nepředvídané služby - spolupráce při výběru dodavatele stavby</t>
  </si>
  <si>
    <t>max 15 týdnů</t>
  </si>
  <si>
    <t>Cena celkem pro účely hodnocení</t>
  </si>
  <si>
    <t>M6</t>
  </si>
  <si>
    <t>Manažer projektu</t>
  </si>
  <si>
    <t>Maximálně 5 kalendářních týdnů</t>
  </si>
  <si>
    <t>Maximálně 15 kalendářních týdnů</t>
  </si>
  <si>
    <t>Maximálně 12 kalendářních týdnů</t>
  </si>
  <si>
    <t>Ostatní plnění</t>
  </si>
  <si>
    <t>Autorský dozor AD</t>
  </si>
  <si>
    <t>vyplní účastník</t>
  </si>
  <si>
    <t>Cena celkem za milníky M1 - M4</t>
  </si>
  <si>
    <t>Cena celkem za milníky M1 - M6 pro účely hodnocení</t>
  </si>
  <si>
    <t xml:space="preserve">Doba plnění </t>
  </si>
  <si>
    <t>vyplní účastník dle potřeby</t>
  </si>
  <si>
    <t>Paušální cena za milník M4 Dokumentace pro výběr zhotovitele Stavby (DVZ)</t>
  </si>
  <si>
    <r>
      <t xml:space="preserve">Účastník vždy vyplní </t>
    </r>
    <r>
      <rPr>
        <u/>
        <sz val="11"/>
        <rFont val="Aptos Narrow"/>
        <family val="2"/>
        <scheme val="minor"/>
      </rPr>
      <t>alespoň žlutě označené buňky</t>
    </r>
    <r>
      <rPr>
        <sz val="11"/>
        <rFont val="Aptos Narrow"/>
        <family val="2"/>
        <scheme val="minor"/>
      </rPr>
      <t xml:space="preserve">. </t>
    </r>
  </si>
  <si>
    <t xml:space="preserve">Účastník může v  milnících M1 - M4 doplnit další členy realizačního týmu, kteří se budou podílet na plnění předmětu veřejné zakázky nad rámec hlavních členů, pokud to účastník na základě své odbornosti a vzhledem k rozsahu předmětu plnění vyhodnotí jako potřebné. </t>
  </si>
  <si>
    <t xml:space="preserve">Pokud v souladu s pokynem výše doplňuje účastník další členy realizačního týmu nad rámec hlavních členů, vyplní oranžově označné buňky. Za tímto účelem může účastník vložit i další řádky nad rámec zadavatelem již uvedených. </t>
  </si>
  <si>
    <r>
      <t xml:space="preserve">Účastník vyplní </t>
    </r>
    <r>
      <rPr>
        <u/>
        <sz val="11"/>
        <color rgb="FFFF0000"/>
        <rFont val="Aptos Narrow"/>
        <family val="2"/>
        <scheme val="minor"/>
      </rPr>
      <t>u každého člena realizačního týmu jeho roli, hodinovou sazbu a počet hodin</t>
    </r>
    <r>
      <rPr>
        <sz val="11"/>
        <color rgb="FFFF0000"/>
        <rFont val="Aptos Narrow"/>
        <family val="2"/>
        <charset val="238"/>
        <scheme val="minor"/>
      </rPr>
      <t xml:space="preserve">, v jakém se daný člen realizačního týmu bude podílet na plnění veřejné zakázky, a to pro milníky M1 - M4. Pro milníky M5 a M6 stanoví účastník hodinovou sazbu. </t>
    </r>
    <r>
      <rPr>
        <b/>
        <sz val="11"/>
        <color rgb="FFFF0000"/>
        <rFont val="Aptos Narrow"/>
        <family val="2"/>
        <scheme val="minor"/>
      </rPr>
      <t xml:space="preserve">Cena za milníky M1, M2, M3 a M4 bude hrazena vždy za </t>
    </r>
    <r>
      <rPr>
        <b/>
        <u/>
        <sz val="11"/>
        <color rgb="FFFF0000"/>
        <rFont val="Aptos Narrow"/>
        <family val="2"/>
        <scheme val="minor"/>
      </rPr>
      <t xml:space="preserve">celé příslušné dílčí plnění </t>
    </r>
    <r>
      <rPr>
        <b/>
        <sz val="11"/>
        <color rgb="FFFF0000"/>
        <rFont val="Aptos Narrow"/>
        <family val="2"/>
        <scheme val="minor"/>
      </rPr>
      <t xml:space="preserve">, a to v souladu s podmínkami stanoveními v návrhu Smlouvy, zejména v čl. VII. odst. 5, 6 a 7. </t>
    </r>
  </si>
  <si>
    <t>Paušální cena za milník M3 Služby pro získání povolení</t>
  </si>
  <si>
    <t xml:space="preserve">Paušální cena za milník M1 Optimalizace Studie </t>
  </si>
  <si>
    <t>Nový výrobní závod STÁTNÍ TISKÁRNY CENIN – projektová příprava</t>
  </si>
  <si>
    <t xml:space="preserve">Paušální cena za milník M2 Dokumentace pro odstranění stavby (DOS) a Dokumentace pro povolení záměru (DPZ) včetně průzkumů a měření </t>
  </si>
  <si>
    <t>Spolupráce při výběru zhotovitele stavby</t>
  </si>
  <si>
    <t>Projektant 1 - inženýr technického zařízení budov</t>
  </si>
  <si>
    <t>Projektant 2 - inženýr elektrotechnických zařízení</t>
  </si>
  <si>
    <r>
      <t>Zadavatel stanovil maximální a nepřekročitelnou cenu hodinové sazby za položku Ostatní plnění v milníku M5</t>
    </r>
    <r>
      <rPr>
        <b/>
        <sz val="11"/>
        <color rgb="FFFF0000"/>
        <rFont val="Aptos Narrow"/>
        <family val="2"/>
        <scheme val="minor"/>
      </rPr>
      <t xml:space="preserve"> na  částku 1.500 </t>
    </r>
    <r>
      <rPr>
        <sz val="11"/>
        <color rgb="FFFF0000"/>
        <rFont val="Aptos Narrow"/>
        <family val="2"/>
        <scheme val="minor"/>
      </rPr>
      <t>Kč bez DPH</t>
    </r>
    <r>
      <rPr>
        <sz val="11"/>
        <color rgb="FFFF0000"/>
        <rFont val="Aptos Narrow"/>
        <family val="2"/>
        <charset val="238"/>
        <scheme val="minor"/>
      </rPr>
      <t xml:space="preserve">. 
V souladu s  čl. VII odst. 14 Smlouvy je maximální finanční objem všech služeb Ostatního plnění stanoven na částku 150.000 Kč bez DPH za dobu účinnosti Smlouvy. </t>
    </r>
  </si>
  <si>
    <t>Příloha č. 4  Položkový rozpočet - STC/010378/ÚSI/2025/2
                                                                                     R_STCSPS_0110026</t>
  </si>
  <si>
    <t>Stanovený počet hodin je zadavatelem předpokládaným objemem hodin pro milníky M5 a M6 a slouží pro účely hodnocení.  Zadavatel není povinen hodiny v uvedeném rozsahu vyčerpat. Hodiny budou čerpány podle reálných potřeb zadavatele.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</si>
</sst>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2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2F5496"/>
      <name val="Calibri Light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7"/>
      <name val="Arial"/>
      <family val="2"/>
      <charset val="238"/>
    </font>
    <font>
      <sz val="11"/>
      <color theme="7"/>
      <name val="Aptos Narrow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color rgb="FF00B0F0"/>
      <name val="Calibri"/>
      <family val="2"/>
      <charset val="238"/>
    </font>
    <font>
      <sz val="10"/>
      <color rgb="FF00B0F0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1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u/>
      <sz val="1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 diagonalUp="1" diagonalDown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vertical="center" wrapText="1"/>
    </xf>
    <xf numFmtId="164" fontId="1" fillId="0" borderId="4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1" fillId="0" borderId="8" xfId="0" applyNumberFormat="1" applyFont="1" applyBorder="1" applyAlignment="1">
      <alignment wrapText="1"/>
    </xf>
    <xf numFmtId="164" fontId="8" fillId="0" borderId="4" xfId="0" applyNumberFormat="1" applyFont="1" applyBorder="1" applyAlignment="1">
      <alignment wrapText="1"/>
    </xf>
    <xf numFmtId="0" fontId="2" fillId="3" borderId="17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5" fillId="3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6" fillId="4" borderId="9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wrapText="1"/>
    </xf>
    <xf numFmtId="0" fontId="0" fillId="4" borderId="14" xfId="0" applyFill="1" applyBorder="1" applyAlignment="1">
      <alignment wrapText="1"/>
    </xf>
    <xf numFmtId="0" fontId="2" fillId="3" borderId="16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65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165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horizontal="center" vertical="center" wrapText="1"/>
      <protection locked="0"/>
    </xf>
    <xf numFmtId="0" fontId="9" fillId="6" borderId="6" xfId="0" applyFont="1" applyFill="1" applyBorder="1" applyAlignment="1" applyProtection="1">
      <alignment vertical="center" wrapText="1"/>
      <protection locked="0"/>
    </xf>
    <xf numFmtId="165" fontId="9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6" xfId="0" applyFont="1" applyFill="1" applyBorder="1" applyAlignment="1" applyProtection="1">
      <alignment horizontal="center" vertical="center" wrapText="1"/>
      <protection locked="0"/>
    </xf>
    <xf numFmtId="0" fontId="9" fillId="5" borderId="6" xfId="0" applyFont="1" applyFill="1" applyBorder="1" applyAlignment="1" applyProtection="1">
      <alignment vertical="center" wrapText="1"/>
      <protection locked="0"/>
    </xf>
    <xf numFmtId="0" fontId="9" fillId="6" borderId="36" xfId="0" applyFont="1" applyFill="1" applyBorder="1" applyAlignment="1" applyProtection="1">
      <alignment vertical="center" wrapText="1"/>
      <protection locked="0"/>
    </xf>
    <xf numFmtId="165" fontId="9" fillId="5" borderId="38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8" xfId="0" applyFont="1" applyFill="1" applyBorder="1" applyAlignment="1" applyProtection="1">
      <alignment horizontal="center" vertical="center" wrapText="1"/>
      <protection locked="0"/>
    </xf>
    <xf numFmtId="165" fontId="2" fillId="5" borderId="3" xfId="0" applyNumberFormat="1" applyFont="1" applyFill="1" applyBorder="1" applyAlignment="1" applyProtection="1">
      <alignment vertical="center" wrapText="1"/>
      <protection locked="0"/>
    </xf>
    <xf numFmtId="165" fontId="9" fillId="5" borderId="3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0" xfId="0" applyProtection="1"/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34" xfId="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vertical="center" wrapText="1"/>
    </xf>
    <xf numFmtId="0" fontId="12" fillId="4" borderId="10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164" fontId="8" fillId="4" borderId="9" xfId="0" applyNumberFormat="1" applyFont="1" applyFill="1" applyBorder="1" applyAlignment="1" applyProtection="1">
      <alignment vertical="center" wrapText="1"/>
    </xf>
    <xf numFmtId="0" fontId="0" fillId="0" borderId="25" xfId="0" applyBorder="1" applyAlignment="1" applyProtection="1">
      <alignment horizontal="center" vertical="center"/>
    </xf>
    <xf numFmtId="0" fontId="12" fillId="0" borderId="13" xfId="0" applyFont="1" applyBorder="1" applyAlignment="1" applyProtection="1">
      <alignment wrapText="1"/>
    </xf>
    <xf numFmtId="0" fontId="9" fillId="0" borderId="2" xfId="0" applyFont="1" applyBorder="1" applyAlignment="1" applyProtection="1">
      <alignment vertical="center" wrapText="1"/>
    </xf>
    <xf numFmtId="164" fontId="8" fillId="0" borderId="22" xfId="0" applyNumberFormat="1" applyFont="1" applyBorder="1" applyAlignment="1" applyProtection="1">
      <alignment wrapText="1"/>
    </xf>
    <xf numFmtId="0" fontId="0" fillId="0" borderId="26" xfId="0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164" fontId="8" fillId="0" borderId="23" xfId="0" applyNumberFormat="1" applyFont="1" applyBorder="1" applyAlignment="1" applyProtection="1">
      <alignment wrapText="1"/>
    </xf>
    <xf numFmtId="0" fontId="0" fillId="0" borderId="32" xfId="0" applyBorder="1" applyAlignment="1" applyProtection="1">
      <alignment horizontal="center" vertical="center"/>
    </xf>
    <xf numFmtId="0" fontId="12" fillId="0" borderId="14" xfId="0" applyFont="1" applyBorder="1" applyAlignment="1" applyProtection="1">
      <alignment wrapText="1"/>
    </xf>
    <xf numFmtId="0" fontId="0" fillId="0" borderId="27" xfId="0" applyBorder="1" applyAlignment="1" applyProtection="1">
      <alignment horizontal="center" vertical="center"/>
    </xf>
    <xf numFmtId="164" fontId="8" fillId="0" borderId="31" xfId="0" applyNumberFormat="1" applyFont="1" applyBorder="1" applyAlignment="1" applyProtection="1">
      <alignment wrapText="1"/>
    </xf>
    <xf numFmtId="164" fontId="8" fillId="0" borderId="24" xfId="0" applyNumberFormat="1" applyFont="1" applyBorder="1" applyAlignment="1" applyProtection="1">
      <alignment wrapText="1"/>
    </xf>
    <xf numFmtId="0" fontId="0" fillId="0" borderId="28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12" fillId="0" borderId="13" xfId="0" applyFont="1" applyBorder="1" applyAlignment="1" applyProtection="1">
      <alignment wrapText="1"/>
    </xf>
    <xf numFmtId="0" fontId="0" fillId="0" borderId="35" xfId="0" applyBorder="1" applyAlignment="1" applyProtection="1">
      <alignment horizontal="center" vertical="center"/>
    </xf>
    <xf numFmtId="0" fontId="8" fillId="0" borderId="33" xfId="0" applyFont="1" applyBorder="1" applyAlignment="1" applyProtection="1">
      <alignment horizontal="center" vertical="center" wrapText="1"/>
    </xf>
    <xf numFmtId="0" fontId="13" fillId="4" borderId="39" xfId="0" applyFont="1" applyFill="1" applyBorder="1" applyAlignment="1" applyProtection="1">
      <alignment vertical="center" wrapText="1"/>
    </xf>
    <xf numFmtId="0" fontId="12" fillId="4" borderId="40" xfId="0" applyFont="1" applyFill="1" applyBorder="1" applyAlignment="1" applyProtection="1">
      <alignment vertical="center" wrapText="1"/>
    </xf>
    <xf numFmtId="0" fontId="12" fillId="4" borderId="41" xfId="0" applyFont="1" applyFill="1" applyBorder="1" applyAlignment="1" applyProtection="1">
      <alignment vertical="center" wrapText="1"/>
    </xf>
    <xf numFmtId="164" fontId="8" fillId="4" borderId="10" xfId="0" applyNumberFormat="1" applyFont="1" applyFill="1" applyBorder="1" applyAlignment="1" applyProtection="1">
      <alignment vertical="center" wrapText="1"/>
    </xf>
    <xf numFmtId="0" fontId="9" fillId="0" borderId="37" xfId="0" applyFont="1" applyBorder="1" applyAlignment="1" applyProtection="1">
      <alignment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left" vertical="center" wrapText="1"/>
    </xf>
    <xf numFmtId="164" fontId="4" fillId="3" borderId="12" xfId="0" applyNumberFormat="1" applyFont="1" applyFill="1" applyBorder="1" applyAlignment="1" applyProtection="1">
      <alignment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vertical="center" wrapText="1"/>
    </xf>
    <xf numFmtId="0" fontId="7" fillId="4" borderId="10" xfId="0" applyFont="1" applyFill="1" applyBorder="1" applyAlignment="1" applyProtection="1">
      <alignment vertical="center" wrapText="1"/>
    </xf>
    <xf numFmtId="164" fontId="10" fillId="4" borderId="6" xfId="0" applyNumberFormat="1" applyFont="1" applyFill="1" applyBorder="1" applyAlignment="1" applyProtection="1">
      <alignment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28" xfId="0" applyFont="1" applyBorder="1" applyAlignment="1" applyProtection="1">
      <alignment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2" fillId="2" borderId="22" xfId="0" applyFont="1" applyFill="1" applyBorder="1" applyAlignment="1" applyProtection="1">
      <alignment vertical="center" wrapText="1"/>
    </xf>
    <xf numFmtId="164" fontId="1" fillId="0" borderId="6" xfId="0" applyNumberFormat="1" applyFont="1" applyBorder="1" applyAlignment="1" applyProtection="1">
      <alignment wrapText="1"/>
    </xf>
    <xf numFmtId="0" fontId="14" fillId="0" borderId="30" xfId="0" applyFont="1" applyBorder="1" applyAlignment="1" applyProtection="1">
      <alignment vertical="center" wrapText="1"/>
    </xf>
    <xf numFmtId="0" fontId="14" fillId="0" borderId="41" xfId="0" applyFont="1" applyBorder="1" applyAlignment="1" applyProtection="1">
      <alignment horizontal="left" vertical="center" wrapText="1"/>
    </xf>
    <xf numFmtId="0" fontId="0" fillId="0" borderId="13" xfId="0" applyBorder="1" applyAlignment="1" applyProtection="1">
      <alignment wrapText="1"/>
    </xf>
    <xf numFmtId="0" fontId="1" fillId="0" borderId="14" xfId="0" applyFont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vertical="center" wrapText="1"/>
    </xf>
    <xf numFmtId="164" fontId="8" fillId="0" borderId="6" xfId="0" applyNumberFormat="1" applyFont="1" applyBorder="1" applyAlignment="1" applyProtection="1">
      <alignment wrapText="1"/>
    </xf>
    <xf numFmtId="0" fontId="14" fillId="0" borderId="29" xfId="0" applyFont="1" applyBorder="1" applyAlignment="1" applyProtection="1">
      <alignment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164" fontId="5" fillId="3" borderId="6" xfId="0" applyNumberFormat="1" applyFont="1" applyFill="1" applyBorder="1" applyAlignment="1" applyProtection="1">
      <alignment vertical="center" wrapText="1"/>
    </xf>
    <xf numFmtId="0" fontId="14" fillId="0" borderId="6" xfId="0" applyFont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horizontal="left" vertical="center" wrapText="1"/>
    </xf>
    <xf numFmtId="0" fontId="16" fillId="7" borderId="6" xfId="0" applyFont="1" applyFill="1" applyBorder="1" applyAlignment="1" applyProtection="1">
      <alignment horizontal="left" vertical="center" wrapText="1"/>
    </xf>
    <xf numFmtId="0" fontId="0" fillId="7" borderId="6" xfId="0" applyFill="1" applyBorder="1" applyAlignment="1" applyProtection="1">
      <alignment horizontal="left" vertical="center" wrapText="1"/>
    </xf>
    <xf numFmtId="0" fontId="9" fillId="6" borderId="38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orálková Jana" id="{C36D1CBE-33A7-432C-8A24-B861D0122D2C}" userId="S::voralkova.jana@stc.cz::f852437f-6ecd-46d6-9e71-15cc45b380c5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5-07-10T10:41:13.63" personId="{C36D1CBE-33A7-432C-8A24-B861D0122D2C}" id="{318B6D1F-30C7-4670-80E5-4F42D88ECEAF}">
    <text>Viz smlouva 021/OS/2025</text>
  </threadedComment>
  <threadedComment ref="F3" dT="2025-07-10T10:43:01.86" personId="{C36D1CBE-33A7-432C-8A24-B861D0122D2C}" id="{F414C152-9E31-4E8F-9A35-B8CD3D650C7F}">
    <text>Odborný odhad na základě smlouvy 021/OS/2025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575CA-7932-4C59-AA16-B1BA1E5536A9}">
  <sheetPr codeName="List1"/>
  <dimension ref="C2:K34"/>
  <sheetViews>
    <sheetView zoomScaleNormal="100" workbookViewId="0">
      <selection activeCell="E30" sqref="E30"/>
    </sheetView>
  </sheetViews>
  <sheetFormatPr defaultRowHeight="14.4" x14ac:dyDescent="0.3"/>
  <cols>
    <col min="3" max="3" width="7.3984375" customWidth="1"/>
    <col min="4" max="4" width="27.69921875" customWidth="1"/>
    <col min="5" max="5" width="14.8984375" customWidth="1"/>
    <col min="6" max="6" width="14.09765625" customWidth="1"/>
    <col min="7" max="7" width="13.296875" customWidth="1"/>
    <col min="8" max="8" width="17.09765625" customWidth="1"/>
    <col min="9" max="9" width="31.3984375" customWidth="1"/>
  </cols>
  <sheetData>
    <row r="2" spans="3:8" ht="15" thickBot="1" x14ac:dyDescent="0.35"/>
    <row r="3" spans="3:8" ht="15" thickTop="1" x14ac:dyDescent="0.3">
      <c r="C3" s="35" t="s">
        <v>0</v>
      </c>
      <c r="D3" s="37" t="s">
        <v>1</v>
      </c>
      <c r="E3" s="15" t="s">
        <v>2</v>
      </c>
      <c r="F3" s="37" t="s">
        <v>3</v>
      </c>
      <c r="G3" s="16" t="s">
        <v>4</v>
      </c>
      <c r="H3" s="17" t="s">
        <v>5</v>
      </c>
    </row>
    <row r="4" spans="3:8" ht="15" thickBot="1" x14ac:dyDescent="0.35">
      <c r="C4" s="36"/>
      <c r="D4" s="38"/>
      <c r="E4" s="18" t="s">
        <v>6</v>
      </c>
      <c r="F4" s="38"/>
      <c r="G4" s="19" t="s">
        <v>7</v>
      </c>
      <c r="H4" s="20" t="s">
        <v>8</v>
      </c>
    </row>
    <row r="5" spans="3:8" ht="36" customHeight="1" thickTop="1" thickBot="1" x14ac:dyDescent="0.35">
      <c r="C5" s="27" t="s">
        <v>9</v>
      </c>
      <c r="D5" s="29" t="s">
        <v>10</v>
      </c>
      <c r="E5" s="30"/>
      <c r="F5" s="31"/>
      <c r="G5" s="10">
        <f>SUM(G6:G11)</f>
        <v>8370000</v>
      </c>
      <c r="H5" s="32" t="s">
        <v>11</v>
      </c>
    </row>
    <row r="6" spans="3:8" ht="15" thickTop="1" x14ac:dyDescent="0.3">
      <c r="C6" s="28"/>
      <c r="D6" s="3" t="s">
        <v>12</v>
      </c>
      <c r="E6" s="4">
        <v>1100</v>
      </c>
      <c r="F6" s="4">
        <v>700</v>
      </c>
      <c r="G6" s="11">
        <f>E6*F6</f>
        <v>770000</v>
      </c>
      <c r="H6" s="33"/>
    </row>
    <row r="7" spans="3:8" x14ac:dyDescent="0.3">
      <c r="C7" s="28"/>
      <c r="D7" s="5" t="s">
        <v>13</v>
      </c>
      <c r="E7" s="6">
        <v>900</v>
      </c>
      <c r="F7" s="6">
        <v>600</v>
      </c>
      <c r="G7" s="12">
        <f t="shared" ref="G7:G11" si="0">E7*F7</f>
        <v>540000</v>
      </c>
      <c r="H7" s="33"/>
    </row>
    <row r="8" spans="3:8" x14ac:dyDescent="0.3">
      <c r="C8" s="28"/>
      <c r="D8" s="5" t="s">
        <v>14</v>
      </c>
      <c r="E8" s="6">
        <v>900</v>
      </c>
      <c r="F8" s="6">
        <v>400</v>
      </c>
      <c r="G8" s="12">
        <f t="shared" si="0"/>
        <v>360000</v>
      </c>
      <c r="H8" s="33"/>
    </row>
    <row r="9" spans="3:8" x14ac:dyDescent="0.3">
      <c r="C9" s="28"/>
      <c r="D9" s="5" t="s">
        <v>15</v>
      </c>
      <c r="E9" s="6">
        <v>1000</v>
      </c>
      <c r="F9" s="6">
        <v>400</v>
      </c>
      <c r="G9" s="12">
        <f t="shared" si="0"/>
        <v>400000</v>
      </c>
      <c r="H9" s="33"/>
    </row>
    <row r="10" spans="3:8" x14ac:dyDescent="0.3">
      <c r="C10" s="28"/>
      <c r="D10" s="5" t="s">
        <v>16</v>
      </c>
      <c r="E10" s="6">
        <v>1000</v>
      </c>
      <c r="F10" s="6">
        <v>300</v>
      </c>
      <c r="G10" s="12">
        <f t="shared" ref="G10" si="1">E10*F10</f>
        <v>300000</v>
      </c>
      <c r="H10" s="33"/>
    </row>
    <row r="11" spans="3:8" ht="15" thickBot="1" x14ac:dyDescent="0.35">
      <c r="C11" s="28"/>
      <c r="D11" s="5" t="s">
        <v>17</v>
      </c>
      <c r="E11" s="6">
        <v>1000</v>
      </c>
      <c r="F11" s="6">
        <v>6000</v>
      </c>
      <c r="G11" s="12">
        <f t="shared" si="0"/>
        <v>6000000</v>
      </c>
      <c r="H11" s="33"/>
    </row>
    <row r="12" spans="3:8" ht="36" customHeight="1" thickTop="1" thickBot="1" x14ac:dyDescent="0.35">
      <c r="C12" s="27" t="s">
        <v>18</v>
      </c>
      <c r="D12" s="29" t="s">
        <v>19</v>
      </c>
      <c r="E12" s="30"/>
      <c r="F12" s="31"/>
      <c r="G12" s="10">
        <f>SUM(G13:G13)</f>
        <v>400000</v>
      </c>
      <c r="H12" s="32" t="s">
        <v>20</v>
      </c>
    </row>
    <row r="13" spans="3:8" ht="25.5" customHeight="1" thickTop="1" thickBot="1" x14ac:dyDescent="0.35">
      <c r="C13" s="28"/>
      <c r="D13" s="3" t="s">
        <v>17</v>
      </c>
      <c r="E13" s="4">
        <v>1000</v>
      </c>
      <c r="F13" s="4">
        <v>400</v>
      </c>
      <c r="G13" s="11">
        <f>E13*F13</f>
        <v>400000</v>
      </c>
      <c r="H13" s="33"/>
    </row>
    <row r="14" spans="3:8" ht="36" customHeight="1" thickTop="1" thickBot="1" x14ac:dyDescent="0.35">
      <c r="C14" s="27" t="s">
        <v>21</v>
      </c>
      <c r="D14" s="29" t="s">
        <v>22</v>
      </c>
      <c r="E14" s="30"/>
      <c r="F14" s="31"/>
      <c r="G14" s="10">
        <f>SUM(G15:G20)</f>
        <v>9815000</v>
      </c>
      <c r="H14" s="32" t="s">
        <v>23</v>
      </c>
    </row>
    <row r="15" spans="3:8" ht="15" thickTop="1" x14ac:dyDescent="0.3">
      <c r="C15" s="28"/>
      <c r="D15" s="3" t="s">
        <v>12</v>
      </c>
      <c r="E15" s="4">
        <v>1100</v>
      </c>
      <c r="F15" s="4">
        <v>800</v>
      </c>
      <c r="G15" s="11">
        <f>E15*F15</f>
        <v>880000</v>
      </c>
      <c r="H15" s="33"/>
    </row>
    <row r="16" spans="3:8" x14ac:dyDescent="0.3">
      <c r="C16" s="28"/>
      <c r="D16" s="5" t="s">
        <v>13</v>
      </c>
      <c r="E16" s="6">
        <v>900</v>
      </c>
      <c r="F16" s="6">
        <v>650</v>
      </c>
      <c r="G16" s="12">
        <f t="shared" ref="G16:G20" si="2">E16*F16</f>
        <v>585000</v>
      </c>
      <c r="H16" s="33"/>
    </row>
    <row r="17" spans="3:11" x14ac:dyDescent="0.3">
      <c r="C17" s="28"/>
      <c r="D17" s="5" t="s">
        <v>14</v>
      </c>
      <c r="E17" s="6">
        <v>900</v>
      </c>
      <c r="F17" s="6">
        <v>500</v>
      </c>
      <c r="G17" s="12">
        <f t="shared" si="2"/>
        <v>450000</v>
      </c>
      <c r="H17" s="33"/>
    </row>
    <row r="18" spans="3:11" x14ac:dyDescent="0.3">
      <c r="C18" s="28"/>
      <c r="D18" s="5" t="s">
        <v>15</v>
      </c>
      <c r="E18" s="6">
        <v>1000</v>
      </c>
      <c r="F18" s="6">
        <v>500</v>
      </c>
      <c r="G18" s="12">
        <f t="shared" si="2"/>
        <v>500000</v>
      </c>
      <c r="H18" s="33"/>
    </row>
    <row r="19" spans="3:11" x14ac:dyDescent="0.3">
      <c r="C19" s="28"/>
      <c r="D19" s="5" t="s">
        <v>16</v>
      </c>
      <c r="E19" s="6">
        <v>1000</v>
      </c>
      <c r="F19" s="6">
        <v>400</v>
      </c>
      <c r="G19" s="12">
        <f t="shared" si="2"/>
        <v>400000</v>
      </c>
      <c r="H19" s="33"/>
    </row>
    <row r="20" spans="3:11" ht="15" thickBot="1" x14ac:dyDescent="0.35">
      <c r="C20" s="23"/>
      <c r="D20" s="6" t="s">
        <v>24</v>
      </c>
      <c r="E20" s="6">
        <v>1000</v>
      </c>
      <c r="F20" s="6">
        <v>7000</v>
      </c>
      <c r="G20" s="13">
        <f t="shared" si="2"/>
        <v>7000000</v>
      </c>
      <c r="H20" s="34"/>
    </row>
    <row r="21" spans="3:11" ht="36" customHeight="1" thickTop="1" thickBot="1" x14ac:dyDescent="0.35">
      <c r="C21" s="24" t="s">
        <v>25</v>
      </c>
      <c r="D21" s="25"/>
      <c r="E21" s="25"/>
      <c r="F21" s="26"/>
      <c r="G21" s="21">
        <f>G5+G12+G14</f>
        <v>18585000</v>
      </c>
      <c r="H21" s="7" t="e">
        <f>H5+H12+H14+#REF!</f>
        <v>#VALUE!</v>
      </c>
    </row>
    <row r="22" spans="3:11" ht="33" customHeight="1" thickTop="1" thickBot="1" x14ac:dyDescent="0.35">
      <c r="C22" s="27" t="s">
        <v>26</v>
      </c>
      <c r="D22" s="29" t="s">
        <v>27</v>
      </c>
      <c r="E22" s="30"/>
      <c r="F22" s="31"/>
      <c r="G22" s="10">
        <f>SUM(G23:G23)</f>
        <v>792000</v>
      </c>
      <c r="H22" s="22" t="s">
        <v>28</v>
      </c>
    </row>
    <row r="23" spans="3:11" ht="15.55" thickTop="1" thickBot="1" x14ac:dyDescent="0.35">
      <c r="C23" s="28"/>
      <c r="D23" s="6" t="s">
        <v>24</v>
      </c>
      <c r="E23" s="8">
        <v>1100</v>
      </c>
      <c r="F23" s="8">
        <f>40*18</f>
        <v>720</v>
      </c>
      <c r="G23" s="14">
        <f>E23*F23</f>
        <v>792000</v>
      </c>
      <c r="H23" s="23"/>
    </row>
    <row r="24" spans="3:11" ht="33" customHeight="1" thickTop="1" thickBot="1" x14ac:dyDescent="0.35">
      <c r="C24" s="27" t="s">
        <v>29</v>
      </c>
      <c r="D24" s="29" t="s">
        <v>30</v>
      </c>
      <c r="E24" s="30"/>
      <c r="F24" s="31"/>
      <c r="G24" s="10">
        <f>SUM(G25:G25)</f>
        <v>100000</v>
      </c>
      <c r="H24" s="22" t="s">
        <v>31</v>
      </c>
      <c r="K24" s="22"/>
    </row>
    <row r="25" spans="3:11" ht="15.55" thickTop="1" thickBot="1" x14ac:dyDescent="0.35">
      <c r="C25" s="28"/>
      <c r="D25" s="6" t="s">
        <v>24</v>
      </c>
      <c r="E25" s="4">
        <v>1000</v>
      </c>
      <c r="F25" s="4">
        <v>100</v>
      </c>
      <c r="G25" s="11">
        <f>E25*F25</f>
        <v>100000</v>
      </c>
      <c r="H25" s="23"/>
      <c r="K25" s="23"/>
    </row>
    <row r="26" spans="3:11" ht="36" customHeight="1" thickTop="1" thickBot="1" x14ac:dyDescent="0.35">
      <c r="C26" s="24" t="s">
        <v>32</v>
      </c>
      <c r="D26" s="25"/>
      <c r="E26" s="25"/>
      <c r="F26" s="26"/>
      <c r="G26" s="21">
        <f>G21+G22+G24</f>
        <v>19477000</v>
      </c>
      <c r="H26" s="9"/>
    </row>
    <row r="27" spans="3:11" ht="15" thickTop="1" x14ac:dyDescent="0.3">
      <c r="D27" s="1"/>
    </row>
    <row r="28" spans="3:11" x14ac:dyDescent="0.3">
      <c r="D28" s="1"/>
    </row>
    <row r="29" spans="3:11" x14ac:dyDescent="0.3">
      <c r="D29" s="1"/>
    </row>
    <row r="30" spans="3:11" x14ac:dyDescent="0.3">
      <c r="D30" s="1"/>
    </row>
    <row r="31" spans="3:11" x14ac:dyDescent="0.3">
      <c r="D31" s="1"/>
    </row>
    <row r="32" spans="3:11" x14ac:dyDescent="0.3">
      <c r="D32" s="2"/>
    </row>
    <row r="33" spans="4:4" x14ac:dyDescent="0.3">
      <c r="D33" s="1"/>
    </row>
    <row r="34" spans="4:4" x14ac:dyDescent="0.3">
      <c r="D34" s="1"/>
    </row>
  </sheetData>
  <mergeCells count="21">
    <mergeCell ref="H5:H11"/>
    <mergeCell ref="C3:C4"/>
    <mergeCell ref="D3:D4"/>
    <mergeCell ref="F3:F4"/>
    <mergeCell ref="C5:C11"/>
    <mergeCell ref="D5:F5"/>
    <mergeCell ref="C12:C13"/>
    <mergeCell ref="D12:F12"/>
    <mergeCell ref="H12:H13"/>
    <mergeCell ref="C14:C20"/>
    <mergeCell ref="D14:F14"/>
    <mergeCell ref="H14:H20"/>
    <mergeCell ref="K24:K25"/>
    <mergeCell ref="C26:F26"/>
    <mergeCell ref="C21:F21"/>
    <mergeCell ref="C22:C23"/>
    <mergeCell ref="D22:F22"/>
    <mergeCell ref="H22:H23"/>
    <mergeCell ref="C24:C25"/>
    <mergeCell ref="D24:F24"/>
    <mergeCell ref="H24:H2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FC9C-A385-4A68-9E75-2D9AEEB574E2}">
  <sheetPr codeName="List2"/>
  <dimension ref="A1:I74"/>
  <sheetViews>
    <sheetView tabSelected="1" topLeftCell="A58" zoomScale="70" zoomScaleNormal="120" workbookViewId="0">
      <selection activeCell="D12" sqref="D12"/>
    </sheetView>
  </sheetViews>
  <sheetFormatPr defaultRowHeight="14.4" x14ac:dyDescent="0.3"/>
  <cols>
    <col min="3" max="3" width="7.3984375" customWidth="1"/>
    <col min="4" max="4" width="28.3984375" customWidth="1"/>
    <col min="5" max="5" width="12.8984375" customWidth="1"/>
    <col min="6" max="6" width="12.69921875" customWidth="1"/>
    <col min="7" max="7" width="18.59765625" customWidth="1"/>
    <col min="8" max="8" width="38.59765625" customWidth="1"/>
    <col min="9" max="9" width="15.59765625" customWidth="1"/>
  </cols>
  <sheetData>
    <row r="1" spans="1:9" ht="38.200000000000003" customHeight="1" x14ac:dyDescent="0.3">
      <c r="A1" s="52" t="s">
        <v>58</v>
      </c>
      <c r="B1" s="53"/>
      <c r="C1" s="53"/>
      <c r="D1" s="53"/>
      <c r="E1" s="54"/>
      <c r="F1" s="54"/>
      <c r="G1" s="54"/>
      <c r="H1" s="54"/>
      <c r="I1" s="54"/>
    </row>
    <row r="2" spans="1:9" x14ac:dyDescent="0.3">
      <c r="A2" s="53" t="s">
        <v>52</v>
      </c>
      <c r="B2" s="53"/>
      <c r="C2" s="53"/>
      <c r="D2" s="53"/>
      <c r="E2" s="53"/>
      <c r="F2" s="53"/>
      <c r="G2" s="53"/>
      <c r="H2" s="53"/>
      <c r="I2" s="54"/>
    </row>
    <row r="3" spans="1:9" ht="15" thickBot="1" x14ac:dyDescent="0.35">
      <c r="A3" s="54"/>
      <c r="B3" s="54"/>
      <c r="C3" s="54"/>
      <c r="D3" s="54"/>
      <c r="E3" s="54"/>
      <c r="F3" s="54"/>
      <c r="G3" s="54"/>
      <c r="H3" s="54"/>
      <c r="I3" s="54"/>
    </row>
    <row r="4" spans="1:9" ht="29.55" customHeight="1" thickTop="1" x14ac:dyDescent="0.3">
      <c r="A4" s="54"/>
      <c r="B4" s="54"/>
      <c r="C4" s="55" t="s">
        <v>0</v>
      </c>
      <c r="D4" s="55" t="s">
        <v>1</v>
      </c>
      <c r="E4" s="56" t="s">
        <v>2</v>
      </c>
      <c r="F4" s="55" t="s">
        <v>3</v>
      </c>
      <c r="G4" s="57" t="s">
        <v>4</v>
      </c>
      <c r="H4" s="55" t="s">
        <v>43</v>
      </c>
      <c r="I4" s="54"/>
    </row>
    <row r="5" spans="1:9" ht="15" thickBot="1" x14ac:dyDescent="0.35">
      <c r="A5" s="54"/>
      <c r="B5" s="54"/>
      <c r="C5" s="58"/>
      <c r="D5" s="59"/>
      <c r="E5" s="60" t="s">
        <v>6</v>
      </c>
      <c r="F5" s="59"/>
      <c r="G5" s="61" t="s">
        <v>7</v>
      </c>
      <c r="H5" s="59"/>
      <c r="I5" s="54"/>
    </row>
    <row r="6" spans="1:9" ht="35.85" customHeight="1" thickTop="1" thickBot="1" x14ac:dyDescent="0.35">
      <c r="A6" s="54"/>
      <c r="B6" s="54"/>
      <c r="C6" s="62" t="s">
        <v>9</v>
      </c>
      <c r="D6" s="63" t="s">
        <v>51</v>
      </c>
      <c r="E6" s="64"/>
      <c r="F6" s="65"/>
      <c r="G6" s="66">
        <f>SUM(G7:G21)</f>
        <v>0</v>
      </c>
      <c r="H6" s="67" t="s">
        <v>35</v>
      </c>
      <c r="I6" s="54"/>
    </row>
    <row r="7" spans="1:9" ht="15" thickTop="1" x14ac:dyDescent="0.3">
      <c r="A7" s="54"/>
      <c r="B7" s="54"/>
      <c r="C7" s="68"/>
      <c r="D7" s="69" t="s">
        <v>12</v>
      </c>
      <c r="E7" s="39"/>
      <c r="F7" s="40"/>
      <c r="G7" s="70">
        <f t="shared" ref="G7:G21" si="0">E7*F7</f>
        <v>0</v>
      </c>
      <c r="H7" s="71"/>
      <c r="I7" s="54"/>
    </row>
    <row r="8" spans="1:9" x14ac:dyDescent="0.3">
      <c r="A8" s="54"/>
      <c r="B8" s="54"/>
      <c r="C8" s="68"/>
      <c r="D8" s="72" t="s">
        <v>34</v>
      </c>
      <c r="E8" s="41"/>
      <c r="F8" s="42"/>
      <c r="G8" s="73">
        <f t="shared" si="0"/>
        <v>0</v>
      </c>
      <c r="H8" s="71"/>
      <c r="I8" s="54"/>
    </row>
    <row r="9" spans="1:9" ht="25.35" x14ac:dyDescent="0.3">
      <c r="A9" s="54"/>
      <c r="B9" s="54"/>
      <c r="C9" s="68"/>
      <c r="D9" s="72" t="s">
        <v>55</v>
      </c>
      <c r="E9" s="41"/>
      <c r="F9" s="42"/>
      <c r="G9" s="73">
        <f t="shared" si="0"/>
        <v>0</v>
      </c>
      <c r="H9" s="71"/>
      <c r="I9" s="54"/>
    </row>
    <row r="10" spans="1:9" ht="25.35" x14ac:dyDescent="0.3">
      <c r="A10" s="54"/>
      <c r="B10" s="54"/>
      <c r="C10" s="68"/>
      <c r="D10" s="72" t="s">
        <v>56</v>
      </c>
      <c r="E10" s="41"/>
      <c r="F10" s="42"/>
      <c r="G10" s="73">
        <f t="shared" si="0"/>
        <v>0</v>
      </c>
      <c r="H10" s="71"/>
      <c r="I10" s="54"/>
    </row>
    <row r="11" spans="1:9" x14ac:dyDescent="0.3">
      <c r="A11" s="54"/>
      <c r="B11" s="54"/>
      <c r="C11" s="68"/>
      <c r="D11" s="72" t="s">
        <v>16</v>
      </c>
      <c r="E11" s="41"/>
      <c r="F11" s="42"/>
      <c r="G11" s="73">
        <f t="shared" si="0"/>
        <v>0</v>
      </c>
      <c r="H11" s="71"/>
      <c r="I11" s="54"/>
    </row>
    <row r="12" spans="1:9" x14ac:dyDescent="0.3">
      <c r="A12" s="54"/>
      <c r="B12" s="54"/>
      <c r="C12" s="68"/>
      <c r="D12" s="43" t="s">
        <v>44</v>
      </c>
      <c r="E12" s="44"/>
      <c r="F12" s="45"/>
      <c r="G12" s="73">
        <f t="shared" si="0"/>
        <v>0</v>
      </c>
      <c r="H12" s="74"/>
      <c r="I12" s="54"/>
    </row>
    <row r="13" spans="1:9" x14ac:dyDescent="0.3">
      <c r="A13" s="54"/>
      <c r="B13" s="54"/>
      <c r="C13" s="68"/>
      <c r="D13" s="43" t="s">
        <v>44</v>
      </c>
      <c r="E13" s="44"/>
      <c r="F13" s="45"/>
      <c r="G13" s="73">
        <f t="shared" si="0"/>
        <v>0</v>
      </c>
      <c r="H13" s="74"/>
      <c r="I13" s="54"/>
    </row>
    <row r="14" spans="1:9" x14ac:dyDescent="0.3">
      <c r="A14" s="54"/>
      <c r="B14" s="54"/>
      <c r="C14" s="68"/>
      <c r="D14" s="43" t="s">
        <v>44</v>
      </c>
      <c r="E14" s="44"/>
      <c r="F14" s="45"/>
      <c r="G14" s="73">
        <f t="shared" si="0"/>
        <v>0</v>
      </c>
      <c r="H14" s="74"/>
      <c r="I14" s="54"/>
    </row>
    <row r="15" spans="1:9" x14ac:dyDescent="0.3">
      <c r="A15" s="54"/>
      <c r="B15" s="54"/>
      <c r="C15" s="68"/>
      <c r="D15" s="43" t="s">
        <v>44</v>
      </c>
      <c r="E15" s="44"/>
      <c r="F15" s="45"/>
      <c r="G15" s="73">
        <f t="shared" si="0"/>
        <v>0</v>
      </c>
      <c r="H15" s="74"/>
      <c r="I15" s="54"/>
    </row>
    <row r="16" spans="1:9" x14ac:dyDescent="0.3">
      <c r="A16" s="54"/>
      <c r="B16" s="54"/>
      <c r="C16" s="68"/>
      <c r="D16" s="43" t="s">
        <v>44</v>
      </c>
      <c r="E16" s="44"/>
      <c r="F16" s="45"/>
      <c r="G16" s="73">
        <f t="shared" si="0"/>
        <v>0</v>
      </c>
      <c r="H16" s="74"/>
      <c r="I16" s="54"/>
    </row>
    <row r="17" spans="1:9" x14ac:dyDescent="0.3">
      <c r="A17" s="54"/>
      <c r="B17" s="54"/>
      <c r="C17" s="68"/>
      <c r="D17" s="43" t="s">
        <v>44</v>
      </c>
      <c r="E17" s="44"/>
      <c r="F17" s="45"/>
      <c r="G17" s="73">
        <f t="shared" si="0"/>
        <v>0</v>
      </c>
      <c r="H17" s="74"/>
      <c r="I17" s="54"/>
    </row>
    <row r="18" spans="1:9" x14ac:dyDescent="0.3">
      <c r="A18" s="54"/>
      <c r="B18" s="54"/>
      <c r="C18" s="68"/>
      <c r="D18" s="43" t="s">
        <v>44</v>
      </c>
      <c r="E18" s="44"/>
      <c r="F18" s="45"/>
      <c r="G18" s="73">
        <f t="shared" si="0"/>
        <v>0</v>
      </c>
      <c r="H18" s="74"/>
      <c r="I18" s="54"/>
    </row>
    <row r="19" spans="1:9" x14ac:dyDescent="0.3">
      <c r="A19" s="54"/>
      <c r="B19" s="54"/>
      <c r="C19" s="68"/>
      <c r="D19" s="43" t="s">
        <v>44</v>
      </c>
      <c r="E19" s="44"/>
      <c r="F19" s="45"/>
      <c r="G19" s="73">
        <f t="shared" si="0"/>
        <v>0</v>
      </c>
      <c r="H19" s="74"/>
      <c r="I19" s="54"/>
    </row>
    <row r="20" spans="1:9" x14ac:dyDescent="0.3">
      <c r="A20" s="54"/>
      <c r="B20" s="54"/>
      <c r="C20" s="68"/>
      <c r="D20" s="43" t="s">
        <v>44</v>
      </c>
      <c r="E20" s="44"/>
      <c r="F20" s="45"/>
      <c r="G20" s="73">
        <f t="shared" si="0"/>
        <v>0</v>
      </c>
      <c r="H20" s="74"/>
      <c r="I20" s="54"/>
    </row>
    <row r="21" spans="1:9" ht="15" thickBot="1" x14ac:dyDescent="0.35">
      <c r="A21" s="54"/>
      <c r="B21" s="54"/>
      <c r="C21" s="75"/>
      <c r="D21" s="43" t="s">
        <v>44</v>
      </c>
      <c r="E21" s="44"/>
      <c r="F21" s="45"/>
      <c r="G21" s="73">
        <f t="shared" si="0"/>
        <v>0</v>
      </c>
      <c r="H21" s="76"/>
      <c r="I21" s="54"/>
    </row>
    <row r="22" spans="1:9" ht="59.5" customHeight="1" thickTop="1" thickBot="1" x14ac:dyDescent="0.35">
      <c r="A22" s="54"/>
      <c r="B22" s="54"/>
      <c r="C22" s="62" t="s">
        <v>18</v>
      </c>
      <c r="D22" s="63" t="s">
        <v>53</v>
      </c>
      <c r="E22" s="64"/>
      <c r="F22" s="65"/>
      <c r="G22" s="66">
        <f>SUM(G23:G37)</f>
        <v>0</v>
      </c>
      <c r="H22" s="67" t="s">
        <v>36</v>
      </c>
      <c r="I22" s="54"/>
    </row>
    <row r="23" spans="1:9" ht="15" thickTop="1" x14ac:dyDescent="0.3">
      <c r="A23" s="54"/>
      <c r="B23" s="54"/>
      <c r="C23" s="68"/>
      <c r="D23" s="69" t="s">
        <v>12</v>
      </c>
      <c r="E23" s="39"/>
      <c r="F23" s="40"/>
      <c r="G23" s="70">
        <f>E23*F23</f>
        <v>0</v>
      </c>
      <c r="H23" s="71"/>
      <c r="I23" s="54"/>
    </row>
    <row r="24" spans="1:9" x14ac:dyDescent="0.3">
      <c r="A24" s="54"/>
      <c r="B24" s="54"/>
      <c r="C24" s="68"/>
      <c r="D24" s="72" t="s">
        <v>34</v>
      </c>
      <c r="E24" s="41"/>
      <c r="F24" s="42"/>
      <c r="G24" s="73">
        <f>E24*F24</f>
        <v>0</v>
      </c>
      <c r="H24" s="71"/>
      <c r="I24" s="54"/>
    </row>
    <row r="25" spans="1:9" ht="25.35" x14ac:dyDescent="0.3">
      <c r="A25" s="54"/>
      <c r="B25" s="54"/>
      <c r="C25" s="68"/>
      <c r="D25" s="72" t="s">
        <v>55</v>
      </c>
      <c r="E25" s="41"/>
      <c r="F25" s="42"/>
      <c r="G25" s="73">
        <f t="shared" ref="G25:G37" si="1">E25*F25</f>
        <v>0</v>
      </c>
      <c r="H25" s="71"/>
      <c r="I25" s="54"/>
    </row>
    <row r="26" spans="1:9" ht="25.35" x14ac:dyDescent="0.3">
      <c r="A26" s="54"/>
      <c r="B26" s="54"/>
      <c r="C26" s="68"/>
      <c r="D26" s="72" t="s">
        <v>56</v>
      </c>
      <c r="E26" s="41"/>
      <c r="F26" s="42"/>
      <c r="G26" s="73">
        <f>E26*F26</f>
        <v>0</v>
      </c>
      <c r="H26" s="71"/>
      <c r="I26" s="54"/>
    </row>
    <row r="27" spans="1:9" x14ac:dyDescent="0.3">
      <c r="A27" s="54"/>
      <c r="B27" s="54"/>
      <c r="C27" s="68"/>
      <c r="D27" s="72" t="s">
        <v>16</v>
      </c>
      <c r="E27" s="41"/>
      <c r="F27" s="42"/>
      <c r="G27" s="73">
        <f>E27*F27</f>
        <v>0</v>
      </c>
      <c r="H27" s="71"/>
      <c r="I27" s="54"/>
    </row>
    <row r="28" spans="1:9" x14ac:dyDescent="0.3">
      <c r="A28" s="54"/>
      <c r="B28" s="54"/>
      <c r="C28" s="68"/>
      <c r="D28" s="43" t="s">
        <v>44</v>
      </c>
      <c r="E28" s="44"/>
      <c r="F28" s="45"/>
      <c r="G28" s="77">
        <f>E28*F28</f>
        <v>0</v>
      </c>
      <c r="H28" s="74"/>
      <c r="I28" s="54"/>
    </row>
    <row r="29" spans="1:9" x14ac:dyDescent="0.3">
      <c r="A29" s="54"/>
      <c r="B29" s="54"/>
      <c r="C29" s="68"/>
      <c r="D29" s="43" t="s">
        <v>44</v>
      </c>
      <c r="E29" s="44"/>
      <c r="F29" s="45"/>
      <c r="G29" s="77">
        <f>E29*F29</f>
        <v>0</v>
      </c>
      <c r="H29" s="74"/>
      <c r="I29" s="54"/>
    </row>
    <row r="30" spans="1:9" x14ac:dyDescent="0.3">
      <c r="A30" s="54"/>
      <c r="B30" s="54"/>
      <c r="C30" s="68"/>
      <c r="D30" s="43" t="s">
        <v>44</v>
      </c>
      <c r="E30" s="44"/>
      <c r="F30" s="45"/>
      <c r="G30" s="77">
        <f t="shared" ref="G30:G33" si="2">E30*F30</f>
        <v>0</v>
      </c>
      <c r="H30" s="74"/>
      <c r="I30" s="54"/>
    </row>
    <row r="31" spans="1:9" x14ac:dyDescent="0.3">
      <c r="A31" s="54"/>
      <c r="B31" s="54"/>
      <c r="C31" s="68"/>
      <c r="D31" s="43" t="s">
        <v>44</v>
      </c>
      <c r="E31" s="44"/>
      <c r="F31" s="45"/>
      <c r="G31" s="77">
        <f t="shared" si="2"/>
        <v>0</v>
      </c>
      <c r="H31" s="74"/>
      <c r="I31" s="54"/>
    </row>
    <row r="32" spans="1:9" x14ac:dyDescent="0.3">
      <c r="A32" s="54"/>
      <c r="B32" s="54"/>
      <c r="C32" s="68"/>
      <c r="D32" s="43" t="s">
        <v>44</v>
      </c>
      <c r="E32" s="44"/>
      <c r="F32" s="45"/>
      <c r="G32" s="77">
        <f t="shared" si="2"/>
        <v>0</v>
      </c>
      <c r="H32" s="74"/>
      <c r="I32" s="54"/>
    </row>
    <row r="33" spans="1:9" x14ac:dyDescent="0.3">
      <c r="A33" s="54"/>
      <c r="B33" s="54"/>
      <c r="C33" s="68"/>
      <c r="D33" s="43" t="s">
        <v>44</v>
      </c>
      <c r="E33" s="44"/>
      <c r="F33" s="45"/>
      <c r="G33" s="77">
        <f t="shared" si="2"/>
        <v>0</v>
      </c>
      <c r="H33" s="74"/>
      <c r="I33" s="54"/>
    </row>
    <row r="34" spans="1:9" x14ac:dyDescent="0.3">
      <c r="A34" s="54"/>
      <c r="B34" s="54"/>
      <c r="C34" s="68"/>
      <c r="D34" s="43" t="s">
        <v>44</v>
      </c>
      <c r="E34" s="44"/>
      <c r="F34" s="45"/>
      <c r="G34" s="77">
        <f>E34*F34</f>
        <v>0</v>
      </c>
      <c r="H34" s="74"/>
      <c r="I34" s="54"/>
    </row>
    <row r="35" spans="1:9" x14ac:dyDescent="0.3">
      <c r="A35" s="54"/>
      <c r="B35" s="54"/>
      <c r="C35" s="68"/>
      <c r="D35" s="43" t="s">
        <v>44</v>
      </c>
      <c r="E35" s="44"/>
      <c r="F35" s="45"/>
      <c r="G35" s="77">
        <f>E35*F35</f>
        <v>0</v>
      </c>
      <c r="H35" s="74"/>
      <c r="I35" s="54"/>
    </row>
    <row r="36" spans="1:9" x14ac:dyDescent="0.3">
      <c r="A36" s="54"/>
      <c r="B36" s="54"/>
      <c r="C36" s="68"/>
      <c r="D36" s="43" t="s">
        <v>44</v>
      </c>
      <c r="E36" s="44"/>
      <c r="F36" s="45"/>
      <c r="G36" s="77">
        <f>E36*F36</f>
        <v>0</v>
      </c>
      <c r="H36" s="74"/>
      <c r="I36" s="54"/>
    </row>
    <row r="37" spans="1:9" ht="15" thickBot="1" x14ac:dyDescent="0.35">
      <c r="A37" s="54"/>
      <c r="B37" s="54"/>
      <c r="C37" s="75"/>
      <c r="D37" s="43" t="s">
        <v>44</v>
      </c>
      <c r="E37" s="44"/>
      <c r="F37" s="45"/>
      <c r="G37" s="78">
        <f t="shared" si="1"/>
        <v>0</v>
      </c>
      <c r="H37" s="76"/>
      <c r="I37" s="54"/>
    </row>
    <row r="38" spans="1:9" ht="37.450000000000003" customHeight="1" thickTop="1" thickBot="1" x14ac:dyDescent="0.35">
      <c r="A38" s="54"/>
      <c r="B38" s="54"/>
      <c r="C38" s="62" t="s">
        <v>21</v>
      </c>
      <c r="D38" s="63" t="s">
        <v>50</v>
      </c>
      <c r="E38" s="64"/>
      <c r="F38" s="65"/>
      <c r="G38" s="66">
        <f>SUM(G39:G44)</f>
        <v>0</v>
      </c>
      <c r="H38" s="79" t="s">
        <v>37</v>
      </c>
      <c r="I38" s="54"/>
    </row>
    <row r="39" spans="1:9" ht="15" thickTop="1" x14ac:dyDescent="0.3">
      <c r="A39" s="54"/>
      <c r="B39" s="54"/>
      <c r="C39" s="68"/>
      <c r="D39" s="46" t="s">
        <v>40</v>
      </c>
      <c r="E39" s="41"/>
      <c r="F39" s="42"/>
      <c r="G39" s="73">
        <f t="shared" ref="G39:G42" si="3">E39*F39</f>
        <v>0</v>
      </c>
      <c r="H39" s="80"/>
      <c r="I39" s="54"/>
    </row>
    <row r="40" spans="1:9" x14ac:dyDescent="0.3">
      <c r="A40" s="54"/>
      <c r="B40" s="54"/>
      <c r="C40" s="81"/>
      <c r="D40" s="47" t="s">
        <v>44</v>
      </c>
      <c r="E40" s="44"/>
      <c r="F40" s="45"/>
      <c r="G40" s="73">
        <f t="shared" si="3"/>
        <v>0</v>
      </c>
      <c r="H40" s="80"/>
      <c r="I40" s="54"/>
    </row>
    <row r="41" spans="1:9" x14ac:dyDescent="0.3">
      <c r="A41" s="54"/>
      <c r="B41" s="54"/>
      <c r="C41" s="81"/>
      <c r="D41" s="47" t="s">
        <v>44</v>
      </c>
      <c r="E41" s="44"/>
      <c r="F41" s="45"/>
      <c r="G41" s="73">
        <f t="shared" si="3"/>
        <v>0</v>
      </c>
      <c r="H41" s="80"/>
      <c r="I41" s="54"/>
    </row>
    <row r="42" spans="1:9" x14ac:dyDescent="0.3">
      <c r="A42" s="54"/>
      <c r="B42" s="54"/>
      <c r="C42" s="81"/>
      <c r="D42" s="47" t="s">
        <v>44</v>
      </c>
      <c r="E42" s="44"/>
      <c r="F42" s="45"/>
      <c r="G42" s="73">
        <f t="shared" si="3"/>
        <v>0</v>
      </c>
      <c r="H42" s="80"/>
      <c r="I42" s="54"/>
    </row>
    <row r="43" spans="1:9" x14ac:dyDescent="0.3">
      <c r="A43" s="54"/>
      <c r="B43" s="54"/>
      <c r="C43" s="81"/>
      <c r="D43" s="47" t="s">
        <v>44</v>
      </c>
      <c r="E43" s="44"/>
      <c r="F43" s="45"/>
      <c r="G43" s="73">
        <f>E43*F43</f>
        <v>0</v>
      </c>
      <c r="H43" s="80"/>
      <c r="I43" s="54"/>
    </row>
    <row r="44" spans="1:9" ht="15" thickBot="1" x14ac:dyDescent="0.35">
      <c r="A44" s="54"/>
      <c r="B44" s="54"/>
      <c r="C44" s="81"/>
      <c r="D44" s="47" t="s">
        <v>44</v>
      </c>
      <c r="E44" s="44"/>
      <c r="F44" s="45"/>
      <c r="G44" s="73">
        <f>E44*F44</f>
        <v>0</v>
      </c>
      <c r="H44" s="82"/>
      <c r="I44" s="54"/>
    </row>
    <row r="45" spans="1:9" ht="45.25" customHeight="1" thickTop="1" thickBot="1" x14ac:dyDescent="0.35">
      <c r="A45" s="54"/>
      <c r="B45" s="54"/>
      <c r="C45" s="83" t="s">
        <v>26</v>
      </c>
      <c r="D45" s="84" t="s">
        <v>45</v>
      </c>
      <c r="E45" s="85"/>
      <c r="F45" s="86"/>
      <c r="G45" s="87">
        <f>SUM(G46:G60)</f>
        <v>0</v>
      </c>
      <c r="H45" s="71" t="s">
        <v>36</v>
      </c>
      <c r="I45" s="54"/>
    </row>
    <row r="46" spans="1:9" ht="15" thickTop="1" x14ac:dyDescent="0.3">
      <c r="A46" s="54"/>
      <c r="B46" s="54"/>
      <c r="C46" s="68"/>
      <c r="D46" s="88" t="s">
        <v>12</v>
      </c>
      <c r="E46" s="48"/>
      <c r="F46" s="49"/>
      <c r="G46" s="70">
        <f>E46*F46</f>
        <v>0</v>
      </c>
      <c r="H46" s="71"/>
      <c r="I46" s="54"/>
    </row>
    <row r="47" spans="1:9" x14ac:dyDescent="0.3">
      <c r="A47" s="54"/>
      <c r="B47" s="54"/>
      <c r="C47" s="68"/>
      <c r="D47" s="72" t="s">
        <v>34</v>
      </c>
      <c r="E47" s="41"/>
      <c r="F47" s="49"/>
      <c r="G47" s="73">
        <f t="shared" ref="G47:G50" si="4">E47*F47</f>
        <v>0</v>
      </c>
      <c r="H47" s="71"/>
      <c r="I47" s="54"/>
    </row>
    <row r="48" spans="1:9" ht="25.35" x14ac:dyDescent="0.3">
      <c r="A48" s="54"/>
      <c r="B48" s="54"/>
      <c r="C48" s="68"/>
      <c r="D48" s="72" t="s">
        <v>55</v>
      </c>
      <c r="E48" s="41"/>
      <c r="F48" s="49"/>
      <c r="G48" s="73">
        <f t="shared" si="4"/>
        <v>0</v>
      </c>
      <c r="H48" s="71"/>
      <c r="I48" s="54"/>
    </row>
    <row r="49" spans="1:9" ht="25.35" x14ac:dyDescent="0.3">
      <c r="A49" s="54"/>
      <c r="B49" s="54"/>
      <c r="C49" s="68"/>
      <c r="D49" s="72" t="s">
        <v>56</v>
      </c>
      <c r="E49" s="41"/>
      <c r="F49" s="49"/>
      <c r="G49" s="73">
        <f t="shared" si="4"/>
        <v>0</v>
      </c>
      <c r="H49" s="71"/>
      <c r="I49" s="54"/>
    </row>
    <row r="50" spans="1:9" x14ac:dyDescent="0.3">
      <c r="A50" s="54"/>
      <c r="B50" s="54"/>
      <c r="C50" s="68"/>
      <c r="D50" s="72" t="s">
        <v>16</v>
      </c>
      <c r="E50" s="41"/>
      <c r="F50" s="49"/>
      <c r="G50" s="73">
        <f t="shared" si="4"/>
        <v>0</v>
      </c>
      <c r="H50" s="71"/>
      <c r="I50" s="54"/>
    </row>
    <row r="51" spans="1:9" x14ac:dyDescent="0.3">
      <c r="A51" s="54"/>
      <c r="B51" s="54"/>
      <c r="C51" s="68"/>
      <c r="D51" s="43" t="s">
        <v>44</v>
      </c>
      <c r="E51" s="44"/>
      <c r="F51" s="117"/>
      <c r="G51" s="77">
        <f>E51*F51</f>
        <v>0</v>
      </c>
      <c r="H51" s="74"/>
      <c r="I51" s="54"/>
    </row>
    <row r="52" spans="1:9" x14ac:dyDescent="0.3">
      <c r="A52" s="54"/>
      <c r="B52" s="54"/>
      <c r="C52" s="68"/>
      <c r="D52" s="43" t="s">
        <v>44</v>
      </c>
      <c r="E52" s="44"/>
      <c r="F52" s="117"/>
      <c r="G52" s="77">
        <f t="shared" ref="G52:G56" si="5">E52*F52</f>
        <v>0</v>
      </c>
      <c r="H52" s="74"/>
      <c r="I52" s="54"/>
    </row>
    <row r="53" spans="1:9" x14ac:dyDescent="0.3">
      <c r="A53" s="54"/>
      <c r="B53" s="54"/>
      <c r="C53" s="68"/>
      <c r="D53" s="43" t="s">
        <v>44</v>
      </c>
      <c r="E53" s="44"/>
      <c r="F53" s="117"/>
      <c r="G53" s="77">
        <f>E53*F53</f>
        <v>0</v>
      </c>
      <c r="H53" s="74"/>
      <c r="I53" s="54"/>
    </row>
    <row r="54" spans="1:9" x14ac:dyDescent="0.3">
      <c r="A54" s="54"/>
      <c r="B54" s="54"/>
      <c r="C54" s="68"/>
      <c r="D54" s="43" t="s">
        <v>44</v>
      </c>
      <c r="E54" s="44"/>
      <c r="F54" s="117"/>
      <c r="G54" s="77">
        <f>E54*F54</f>
        <v>0</v>
      </c>
      <c r="H54" s="74"/>
      <c r="I54" s="54"/>
    </row>
    <row r="55" spans="1:9" x14ac:dyDescent="0.3">
      <c r="A55" s="54"/>
      <c r="B55" s="54"/>
      <c r="C55" s="68"/>
      <c r="D55" s="43" t="s">
        <v>44</v>
      </c>
      <c r="E55" s="44"/>
      <c r="F55" s="117"/>
      <c r="G55" s="77">
        <f t="shared" si="5"/>
        <v>0</v>
      </c>
      <c r="H55" s="74"/>
      <c r="I55" s="54"/>
    </row>
    <row r="56" spans="1:9" x14ac:dyDescent="0.3">
      <c r="A56" s="54"/>
      <c r="B56" s="54"/>
      <c r="C56" s="68"/>
      <c r="D56" s="43" t="s">
        <v>44</v>
      </c>
      <c r="E56" s="44"/>
      <c r="F56" s="117"/>
      <c r="G56" s="77">
        <f t="shared" si="5"/>
        <v>0</v>
      </c>
      <c r="H56" s="74"/>
      <c r="I56" s="54"/>
    </row>
    <row r="57" spans="1:9" x14ac:dyDescent="0.3">
      <c r="A57" s="54"/>
      <c r="B57" s="54"/>
      <c r="C57" s="68"/>
      <c r="D57" s="43" t="s">
        <v>44</v>
      </c>
      <c r="E57" s="44"/>
      <c r="F57" s="117"/>
      <c r="G57" s="77">
        <f>E57*F57</f>
        <v>0</v>
      </c>
      <c r="H57" s="74"/>
      <c r="I57" s="54"/>
    </row>
    <row r="58" spans="1:9" x14ac:dyDescent="0.3">
      <c r="A58" s="54"/>
      <c r="B58" s="54"/>
      <c r="C58" s="68"/>
      <c r="D58" s="43" t="s">
        <v>44</v>
      </c>
      <c r="E58" s="44"/>
      <c r="F58" s="117"/>
      <c r="G58" s="77">
        <f>E58*F58</f>
        <v>0</v>
      </c>
      <c r="H58" s="74"/>
      <c r="I58" s="54"/>
    </row>
    <row r="59" spans="1:9" x14ac:dyDescent="0.3">
      <c r="A59" s="54"/>
      <c r="B59" s="54"/>
      <c r="C59" s="68"/>
      <c r="D59" s="43" t="s">
        <v>44</v>
      </c>
      <c r="E59" s="44"/>
      <c r="F59" s="117"/>
      <c r="G59" s="77">
        <f>E59*F59</f>
        <v>0</v>
      </c>
      <c r="H59" s="74"/>
      <c r="I59" s="54"/>
    </row>
    <row r="60" spans="1:9" ht="15" thickBot="1" x14ac:dyDescent="0.35">
      <c r="A60" s="54"/>
      <c r="B60" s="54"/>
      <c r="C60" s="75"/>
      <c r="D60" s="43" t="s">
        <v>44</v>
      </c>
      <c r="E60" s="44"/>
      <c r="F60" s="117"/>
      <c r="G60" s="78">
        <f>E60*F60</f>
        <v>0</v>
      </c>
      <c r="H60" s="76"/>
      <c r="I60" s="54"/>
    </row>
    <row r="61" spans="1:9" ht="31.1" customHeight="1" thickTop="1" thickBot="1" x14ac:dyDescent="0.35">
      <c r="A61" s="54"/>
      <c r="B61" s="54"/>
      <c r="C61" s="89" t="s">
        <v>41</v>
      </c>
      <c r="D61" s="90"/>
      <c r="E61" s="90"/>
      <c r="F61" s="91"/>
      <c r="G61" s="92">
        <f>G6+G22+G38+G45</f>
        <v>0</v>
      </c>
      <c r="H61" s="54"/>
      <c r="I61" s="54"/>
    </row>
    <row r="62" spans="1:9" ht="50.15" customHeight="1" thickTop="1" thickBot="1" x14ac:dyDescent="0.35">
      <c r="A62" s="54"/>
      <c r="B62" s="54"/>
      <c r="C62" s="93" t="s">
        <v>29</v>
      </c>
      <c r="D62" s="94" t="s">
        <v>54</v>
      </c>
      <c r="E62" s="95"/>
      <c r="F62" s="95"/>
      <c r="G62" s="96">
        <f>SUM(G63)</f>
        <v>0</v>
      </c>
      <c r="H62" s="97"/>
      <c r="I62" s="98" t="s">
        <v>59</v>
      </c>
    </row>
    <row r="63" spans="1:9" ht="15.55" thickTop="1" thickBot="1" x14ac:dyDescent="0.35">
      <c r="A63" s="54"/>
      <c r="B63" s="54"/>
      <c r="C63" s="99"/>
      <c r="D63" s="100"/>
      <c r="E63" s="50"/>
      <c r="F63" s="101">
        <v>100</v>
      </c>
      <c r="G63" s="102">
        <f>E63*F63</f>
        <v>0</v>
      </c>
      <c r="H63" s="97"/>
      <c r="I63" s="103"/>
    </row>
    <row r="64" spans="1:9" ht="131.9" customHeight="1" thickTop="1" thickBot="1" x14ac:dyDescent="0.35">
      <c r="A64" s="54"/>
      <c r="B64" s="54"/>
      <c r="C64" s="99"/>
      <c r="D64" s="94" t="s">
        <v>38</v>
      </c>
      <c r="E64" s="95"/>
      <c r="F64" s="95"/>
      <c r="G64" s="96">
        <f>SUM(G65)</f>
        <v>0</v>
      </c>
      <c r="H64" s="104" t="s">
        <v>57</v>
      </c>
      <c r="I64" s="103"/>
    </row>
    <row r="65" spans="1:9" ht="15.55" thickTop="1" thickBot="1" x14ac:dyDescent="0.35">
      <c r="A65" s="54"/>
      <c r="B65" s="54"/>
      <c r="C65" s="105"/>
      <c r="D65" s="100"/>
      <c r="E65" s="50"/>
      <c r="F65" s="101">
        <v>100</v>
      </c>
      <c r="G65" s="102">
        <f>E65*F65</f>
        <v>0</v>
      </c>
      <c r="H65" s="97"/>
      <c r="I65" s="103"/>
    </row>
    <row r="66" spans="1:9" ht="15.55" thickTop="1" thickBot="1" x14ac:dyDescent="0.35">
      <c r="A66" s="54"/>
      <c r="B66" s="54"/>
      <c r="C66" s="93" t="s">
        <v>33</v>
      </c>
      <c r="D66" s="94" t="s">
        <v>39</v>
      </c>
      <c r="E66" s="95"/>
      <c r="F66" s="95"/>
      <c r="G66" s="96">
        <f>SUM(G67:G67)</f>
        <v>0</v>
      </c>
      <c r="H66" s="97"/>
      <c r="I66" s="103"/>
    </row>
    <row r="67" spans="1:9" ht="48.4" customHeight="1" thickTop="1" thickBot="1" x14ac:dyDescent="0.35">
      <c r="A67" s="54"/>
      <c r="B67" s="54"/>
      <c r="C67" s="106"/>
      <c r="D67" s="100"/>
      <c r="E67" s="51"/>
      <c r="F67" s="107">
        <f>40*18</f>
        <v>720</v>
      </c>
      <c r="G67" s="108">
        <f>E67*F67</f>
        <v>0</v>
      </c>
      <c r="H67" s="97"/>
      <c r="I67" s="109"/>
    </row>
    <row r="68" spans="1:9" ht="25.95" customHeight="1" thickTop="1" thickBot="1" x14ac:dyDescent="0.35">
      <c r="A68" s="54"/>
      <c r="B68" s="54"/>
      <c r="C68" s="110" t="s">
        <v>42</v>
      </c>
      <c r="D68" s="111"/>
      <c r="E68" s="111"/>
      <c r="F68" s="111"/>
      <c r="G68" s="112">
        <f>G61+G66+G62+G64</f>
        <v>0</v>
      </c>
      <c r="H68" s="54"/>
      <c r="I68" s="54"/>
    </row>
    <row r="69" spans="1:9" ht="15" thickTop="1" x14ac:dyDescent="0.3">
      <c r="A69" s="54"/>
      <c r="B69" s="54"/>
      <c r="C69" s="54"/>
      <c r="D69" s="54"/>
      <c r="E69" s="54"/>
      <c r="F69" s="54"/>
      <c r="G69" s="54"/>
      <c r="H69" s="54"/>
      <c r="I69" s="54"/>
    </row>
    <row r="70" spans="1:9" x14ac:dyDescent="0.3">
      <c r="A70" s="113" t="s">
        <v>49</v>
      </c>
      <c r="B70" s="113"/>
      <c r="C70" s="113"/>
      <c r="D70" s="113"/>
      <c r="E70" s="113"/>
      <c r="F70" s="113"/>
      <c r="G70" s="113"/>
      <c r="H70" s="113"/>
      <c r="I70" s="113"/>
    </row>
    <row r="71" spans="1:9" ht="41.5" customHeight="1" x14ac:dyDescent="0.3">
      <c r="A71" s="113"/>
      <c r="B71" s="113"/>
      <c r="C71" s="113"/>
      <c r="D71" s="113"/>
      <c r="E71" s="113"/>
      <c r="F71" s="113"/>
      <c r="G71" s="113"/>
      <c r="H71" s="113"/>
      <c r="I71" s="113"/>
    </row>
    <row r="72" spans="1:9" ht="54.75" customHeight="1" x14ac:dyDescent="0.3">
      <c r="A72" s="113" t="s">
        <v>47</v>
      </c>
      <c r="B72" s="113"/>
      <c r="C72" s="113"/>
      <c r="D72" s="113"/>
      <c r="E72" s="113"/>
      <c r="F72" s="113"/>
      <c r="G72" s="113"/>
      <c r="H72" s="113"/>
      <c r="I72" s="113"/>
    </row>
    <row r="73" spans="1:9" ht="34.700000000000003" customHeight="1" x14ac:dyDescent="0.3">
      <c r="A73" s="114" t="s">
        <v>46</v>
      </c>
      <c r="B73" s="114"/>
      <c r="C73" s="114"/>
      <c r="D73" s="114"/>
      <c r="E73" s="114"/>
      <c r="F73" s="114"/>
      <c r="G73" s="114"/>
      <c r="H73" s="114"/>
      <c r="I73" s="114"/>
    </row>
    <row r="74" spans="1:9" ht="39.200000000000003" customHeight="1" x14ac:dyDescent="0.3">
      <c r="A74" s="115" t="s">
        <v>48</v>
      </c>
      <c r="B74" s="116"/>
      <c r="C74" s="116"/>
      <c r="D74" s="116"/>
      <c r="E74" s="116"/>
      <c r="F74" s="116"/>
      <c r="G74" s="116"/>
      <c r="H74" s="116"/>
      <c r="I74" s="116"/>
    </row>
  </sheetData>
  <sheetProtection algorithmName="SHA-512" hashValue="WSlleCaae0DFlP6ShQ1DKJ5+3IppGDe4YJyq7ABftuuaoQStA5bC+54ktTA7F+Qp4+yEqSYD1QfgB4VTNpXmJQ==" saltValue="yuSgx11RiIk1hWofKtLVmw==" spinCount="100000" sheet="1" objects="1" scenarios="1" formatCells="0" insertRows="0"/>
  <mergeCells count="30">
    <mergeCell ref="C62:C65"/>
    <mergeCell ref="D62:F62"/>
    <mergeCell ref="D64:F64"/>
    <mergeCell ref="H4:H5"/>
    <mergeCell ref="H38:H44"/>
    <mergeCell ref="C4:C5"/>
    <mergeCell ref="D4:D5"/>
    <mergeCell ref="F4:F5"/>
    <mergeCell ref="C6:C21"/>
    <mergeCell ref="D6:F6"/>
    <mergeCell ref="D22:F22"/>
    <mergeCell ref="C38:C39"/>
    <mergeCell ref="D38:F38"/>
    <mergeCell ref="C22:C37"/>
    <mergeCell ref="I62:I67"/>
    <mergeCell ref="A74:I74"/>
    <mergeCell ref="A1:D1"/>
    <mergeCell ref="A2:H2"/>
    <mergeCell ref="C66:C67"/>
    <mergeCell ref="D66:F66"/>
    <mergeCell ref="A73:I73"/>
    <mergeCell ref="A72:I72"/>
    <mergeCell ref="H6:H21"/>
    <mergeCell ref="H22:H37"/>
    <mergeCell ref="H45:H60"/>
    <mergeCell ref="A70:I71"/>
    <mergeCell ref="C68:F68"/>
    <mergeCell ref="C45:C60"/>
    <mergeCell ref="D45:F45"/>
    <mergeCell ref="C61:F6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E26573D7C34A4489513B196B48345E" ma:contentTypeVersion="18" ma:contentTypeDescription="Vytvoří nový dokument" ma:contentTypeScope="" ma:versionID="85a2fb3b1d5fd38be92699c107eb4e26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9867a46a646c988c5b2c68dd605471ec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69B585-0B38-49B7-8C7F-41C50FB755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610b31-3ce7-4119-9dd0-82ede7636467"/>
    <ds:schemaRef ds:uri="7a5feb10-646c-4d0a-80b1-8c09b104f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81EA81-8437-40A5-94FE-29FAF05079B0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b246a3c9-e8b6-4373-bafd-ef843f8c6aef"/>
    <ds:schemaRef ds:uri="http://schemas.openxmlformats.org/package/2006/metadata/core-properties"/>
    <ds:schemaRef ds:uri="da610b31-3ce7-4119-9dd0-82ede7636467"/>
    <ds:schemaRef ds:uri="7a5feb10-646c-4d0a-80b1-8c09b104fe53"/>
  </ds:schemaRefs>
</ds:datastoreItem>
</file>

<file path=customXml/itemProps3.xml><?xml version="1.0" encoding="utf-8"?>
<ds:datastoreItem xmlns:ds="http://schemas.openxmlformats.org/officeDocument/2006/customXml" ds:itemID="{44AF6B5F-027C-4B24-BF75-174A021DB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PHVZ</vt:lpstr>
      <vt:lpstr>Struktura ceny a lhůty plně_ZD</vt:lpstr>
    </vt:vector>
  </TitlesOfParts>
  <Manager/>
  <Company>Statni tiskarna cenin, s. 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Vorálková Jana</dc:creator>
  <cp:keywords/>
  <dc:description/>
  <cp:lastModifiedBy>Nádvorníková Petra</cp:lastModifiedBy>
  <cp:revision/>
  <dcterms:created xsi:type="dcterms:W3CDTF">2025-07-08T13:31:42Z</dcterms:created>
  <dcterms:modified xsi:type="dcterms:W3CDTF">2025-11-20T11:26:09Z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0x010100C7E26573D7C34A4489513B196B48345E</vt:lpwstr>
  </property>
  <property fmtid="{D5CDD505-2E9C-101B-9397-08002B2CF9AE}" pid="3" name="Order">
    <vt:r8>213200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