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355" windowHeight="4425" activeTab="0"/>
  </bookViews>
  <sheets>
    <sheet name="Výkaz výměr" sheetId="1" r:id="rId1"/>
  </sheets>
  <definedNames>
    <definedName name="_xlnm.Print_Titles" localSheetId="0">'Výkaz výměr'!$3:$3</definedName>
  </definedNames>
  <calcPr fullCalcOnLoad="1"/>
</workbook>
</file>

<file path=xl/sharedStrings.xml><?xml version="1.0" encoding="utf-8"?>
<sst xmlns="http://schemas.openxmlformats.org/spreadsheetml/2006/main" count="194" uniqueCount="94">
  <si>
    <t>počet jednotek</t>
  </si>
  <si>
    <t>Přípravné práce</t>
  </si>
  <si>
    <t>Technické práce</t>
  </si>
  <si>
    <t>Laboratorní práce</t>
  </si>
  <si>
    <t>Realizační projekt</t>
  </si>
  <si>
    <t>Legislativa a schvalovací procesy</t>
  </si>
  <si>
    <t>Vzorkovací práce</t>
  </si>
  <si>
    <t>sonda</t>
  </si>
  <si>
    <t>sada</t>
  </si>
  <si>
    <t>bm</t>
  </si>
  <si>
    <t>odběr vzorků povrchové vody</t>
  </si>
  <si>
    <t>odběr</t>
  </si>
  <si>
    <t>Zpracování aktualizované analýzy rizika</t>
  </si>
  <si>
    <t>odběr vzorků skládkovaného materiálu- stanovení v sušině</t>
  </si>
  <si>
    <t>odběr vzorků skládkovaného materiálu- stanovení ve výluhu</t>
  </si>
  <si>
    <t xml:space="preserve"> </t>
  </si>
  <si>
    <t>záměry hladiny podzemní vody, měření základních parametrů</t>
  </si>
  <si>
    <t>analýza</t>
  </si>
  <si>
    <t>sada analýz</t>
  </si>
  <si>
    <t>Sled, řízení a koordinace</t>
  </si>
  <si>
    <t>Tisk a reprodukce</t>
  </si>
  <si>
    <t>Zpracování závěrečné zprávy - draft</t>
  </si>
  <si>
    <t>Dopracování závěrečné zpávy podle připomínek zůčastněných stran</t>
  </si>
  <si>
    <t>1.</t>
  </si>
  <si>
    <t>1.1.</t>
  </si>
  <si>
    <t>1.2.</t>
  </si>
  <si>
    <t>1.3.</t>
  </si>
  <si>
    <t>1.4.</t>
  </si>
  <si>
    <t>1.5.</t>
  </si>
  <si>
    <t>Vyluhovatelnost pevné matrice</t>
  </si>
  <si>
    <t>2.</t>
  </si>
  <si>
    <t>Měřické práce</t>
  </si>
  <si>
    <t>výškopisné a polohopisné zaměření hydrogeologických vrtů</t>
  </si>
  <si>
    <t>bod</t>
  </si>
  <si>
    <t>1.6.</t>
  </si>
  <si>
    <t>2.1.</t>
  </si>
  <si>
    <t>2.2.</t>
  </si>
  <si>
    <t>2.3.</t>
  </si>
  <si>
    <t>výškopisné a polohopisné zaměření nevystrojených  vrtů</t>
  </si>
  <si>
    <t>2.4.</t>
  </si>
  <si>
    <t>podzemní voda - NEL,  C10-C40, pH, vodivost, CHSK-Cr, fenolový index, amonné ionty, chloridové ionty, dusitany, dusičnany, kovy (Pb, Cd, Cr, Cu, Ni, Zn)</t>
  </si>
  <si>
    <t>výškopisné a polohopisné zaměření hydrogeologického vrtu</t>
  </si>
  <si>
    <t>odběr vzorků podzemní vody  ze stávajících vrtů a nového vrtu</t>
  </si>
  <si>
    <t>3.</t>
  </si>
  <si>
    <t>3.1.</t>
  </si>
  <si>
    <t>3.2.</t>
  </si>
  <si>
    <t>3.3.</t>
  </si>
  <si>
    <t>3.4.</t>
  </si>
  <si>
    <t>2.5.</t>
  </si>
  <si>
    <t>2.6.</t>
  </si>
  <si>
    <t>3.5.</t>
  </si>
  <si>
    <t>3.6.</t>
  </si>
  <si>
    <t>staničení mělkých sond</t>
  </si>
  <si>
    <t>odběr vzorků zemin- stanovení v sušině</t>
  </si>
  <si>
    <t>odběr vzorků zemin - stanovení ve výluhu</t>
  </si>
  <si>
    <t>povrchová voda - NEL,  C10-C40, pH, vodivost, CHSK-Cr, fenolový index, amonné ionty, chloridové ionty, dusitany, dusičnany, kovy (Pb, Cd, Cr, Cu, Ni, Zn)</t>
  </si>
  <si>
    <t>odběr vzorků podzemní vody</t>
  </si>
  <si>
    <t>pevná matrice - NEL, C10-C40, fenolový index, kovy (Pb, Cd, Cr, Cu, Ni, Zn)</t>
  </si>
  <si>
    <t>Sled, řízení a vyhodnocení, zpracování AAR</t>
  </si>
  <si>
    <t>podzemní voda - NEL,  C10-C40, pH, vodivost, CHSK-Cr, fenolový index, amonné ionty, chloridové ionty, dusitany, dusičnany, kovy (Pb, Cd, Cr, Cu, Ni, Zn, Be, V) ClU, PAU</t>
  </si>
  <si>
    <t>povrchová voda - NEL,  C10-C40, pH, vodivost, CHSK-Cr, fenolový index, amonné ionty, chloridové ionty, dusitany, dusičnany, kovy (Pb, Cd, Cr, Cu, Ni, Zn, Be, V) ClU, PAU</t>
  </si>
  <si>
    <t>Geologická dokumentace a evidence, databáze SEKM</t>
  </si>
  <si>
    <t>Rešeršní práce, sběr dat</t>
  </si>
  <si>
    <t xml:space="preserve">Položkový rozpočet </t>
  </si>
  <si>
    <t>cena celkem za položku v Kč bez DPH</t>
  </si>
  <si>
    <t>Výše DPH</t>
  </si>
  <si>
    <t>Huminové kyseliny</t>
  </si>
  <si>
    <t>Rešeršní práce, sběr dat, místní šetření</t>
  </si>
  <si>
    <t>cena celkem za položku v Kč vč. DPH</t>
  </si>
  <si>
    <t>jedn.</t>
  </si>
  <si>
    <t>jedn. cena v Kč bez DPH</t>
  </si>
  <si>
    <t>výše DPH při sazbě 21%</t>
  </si>
  <si>
    <t>Suchdol nad Lužnicí skládka</t>
  </si>
  <si>
    <t>nevystrojené vrty ( 3 vrty do hl. cca 9 )</t>
  </si>
  <si>
    <t>hydrogeologický vrt (1 vrt, hl. cca  7 m)</t>
  </si>
  <si>
    <t>výškopisné a polohopisné zaměření nevystrojených vrtů</t>
  </si>
  <si>
    <t>pročištění stávajícího vrtu</t>
  </si>
  <si>
    <t>podzemní voda - NEL,  C10-C40, pH, vodivost, CHSK-Cr, fenolový index, amonné ionty, chloridové ionty, dusitany, dusičnany, kovy (Pb, Cd, Cr, Cu, Ni, Zn, Be, V), PAU</t>
  </si>
  <si>
    <t>povrchová voda - NEL,  C10-C40, pH, vodivost, CHSK-Cr, fenolový index, amonné ionty, chloridové ionty, dusitany, dusičnany, kovy (Pb, Cd, Cr, Cu, Ni, Zn, Be, V), PAU</t>
  </si>
  <si>
    <t>hydrogeologický vrt (1 vrt, hl. cca  8 m)</t>
  </si>
  <si>
    <t>Jindřichův Hradec skládka</t>
  </si>
  <si>
    <t>Obrataň skládka</t>
  </si>
  <si>
    <t xml:space="preserve">mělké zarážené sondy hl. 2 m p.t. </t>
  </si>
  <si>
    <t>odběr vzorků podzemní vody (mělké sondy)</t>
  </si>
  <si>
    <t>Sazba DPH 21%</t>
  </si>
  <si>
    <t>nevystrojené vrty ( 5 vrtů do hl. cca 12 m)</t>
  </si>
  <si>
    <t>pevná matrice - NEL, C10-C40, fenolový index, kovy (Pb, Cd, Cr, Cu, Ni, Zn), PAU</t>
  </si>
  <si>
    <t>4.</t>
  </si>
  <si>
    <t>4.1.</t>
  </si>
  <si>
    <t>4.2.</t>
  </si>
  <si>
    <t>4.3.</t>
  </si>
  <si>
    <t>Celkem  Jindřichův Hradec skládka, Suchdol nad Lužnicí skládka, Obrataň skládka v Kč bez DPH</t>
  </si>
  <si>
    <t>Celkem  Jindřichův Hradec skládka, Suchdol nad Lužnicí skládka, Obrataň skládka v Kč včetně DPH</t>
  </si>
  <si>
    <t>Aktualizace analýzy rizik pro lokality Jihočeských dřevařských závodů, a.s. - Jindřichův Hradec - skládka, Suchdol nad Lužnicí - skládka, a Obrataň - skládka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</si>
</sst>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23" fillId="0" borderId="0" xfId="0" applyNumberFormat="1" applyFont="1" applyAlignment="1">
      <alignment/>
    </xf>
    <xf numFmtId="0" fontId="40" fillId="0" borderId="0" xfId="0" applyFont="1" applyAlignment="1">
      <alignment/>
    </xf>
    <xf numFmtId="4" fontId="40" fillId="0" borderId="0" xfId="0" applyNumberFormat="1" applyFont="1" applyAlignment="1">
      <alignment/>
    </xf>
    <xf numFmtId="4" fontId="40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vertical="center"/>
    </xf>
    <xf numFmtId="4" fontId="23" fillId="0" borderId="10" xfId="0" applyNumberFormat="1" applyFont="1" applyBorder="1" applyAlignment="1">
      <alignment/>
    </xf>
    <xf numFmtId="0" fontId="40" fillId="0" borderId="10" xfId="0" applyFont="1" applyBorder="1" applyAlignment="1">
      <alignment vertical="center" wrapText="1"/>
    </xf>
    <xf numFmtId="4" fontId="40" fillId="0" borderId="10" xfId="0" applyNumberFormat="1" applyFont="1" applyBorder="1" applyAlignment="1">
      <alignment vertical="center"/>
    </xf>
    <xf numFmtId="4" fontId="40" fillId="33" borderId="10" xfId="0" applyNumberFormat="1" applyFont="1" applyFill="1" applyBorder="1" applyAlignment="1">
      <alignment vertical="center"/>
    </xf>
    <xf numFmtId="4" fontId="40" fillId="34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 wrapText="1"/>
    </xf>
    <xf numFmtId="1" fontId="23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4" fontId="0" fillId="0" borderId="10" xfId="0" applyNumberFormat="1" applyBorder="1" applyAlignment="1">
      <alignment horizontal="center" vertical="top" wrapText="1"/>
    </xf>
    <xf numFmtId="4" fontId="0" fillId="33" borderId="10" xfId="0" applyNumberFormat="1" applyFill="1" applyBorder="1" applyAlignment="1">
      <alignment horizontal="center" vertical="top" wrapText="1"/>
    </xf>
    <xf numFmtId="4" fontId="0" fillId="34" borderId="10" xfId="0" applyNumberFormat="1" applyFill="1" applyBorder="1" applyAlignment="1">
      <alignment horizontal="center" vertical="top" wrapText="1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1" fontId="4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4" fontId="23" fillId="33" borderId="10" xfId="0" applyNumberFormat="1" applyFont="1" applyFill="1" applyBorder="1" applyAlignment="1">
      <alignment vertical="center"/>
    </xf>
    <xf numFmtId="4" fontId="23" fillId="34" borderId="10" xfId="0" applyNumberFormat="1" applyFont="1" applyFill="1" applyBorder="1" applyAlignment="1">
      <alignment vertical="center"/>
    </xf>
    <xf numFmtId="4" fontId="0" fillId="33" borderId="10" xfId="0" applyNumberFormat="1" applyFill="1" applyBorder="1" applyAlignment="1">
      <alignment vertical="center"/>
    </xf>
    <xf numFmtId="4" fontId="0" fillId="34" borderId="10" xfId="0" applyNumberFormat="1" applyFill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4" fontId="0" fillId="34" borderId="10" xfId="0" applyNumberForma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" fontId="0" fillId="33" borderId="11" xfId="0" applyNumberFormat="1" applyFill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6.57421875" style="1" customWidth="1"/>
    <col min="2" max="2" width="37.8515625" style="47" customWidth="1"/>
    <col min="3" max="3" width="11.00390625" style="7" bestFit="1" customWidth="1"/>
    <col min="4" max="4" width="9.7109375" style="19" customWidth="1"/>
    <col min="5" max="5" width="12.7109375" style="2" customWidth="1"/>
    <col min="6" max="6" width="17.00390625" style="2" customWidth="1"/>
    <col min="7" max="7" width="13.7109375" style="2" customWidth="1"/>
    <col min="8" max="8" width="17.421875" style="0" customWidth="1"/>
    <col min="10" max="10" width="10.00390625" style="0" bestFit="1" customWidth="1"/>
    <col min="11" max="11" width="23.00390625" style="0" customWidth="1"/>
    <col min="12" max="12" width="10.00390625" style="0" bestFit="1" customWidth="1"/>
  </cols>
  <sheetData>
    <row r="1" spans="2:7" ht="69.75" customHeight="1">
      <c r="B1" s="48" t="s">
        <v>93</v>
      </c>
      <c r="C1" s="48"/>
      <c r="D1" s="48"/>
      <c r="E1" s="48"/>
      <c r="F1" s="48"/>
      <c r="G1"/>
    </row>
    <row r="2" spans="2:7" ht="21">
      <c r="B2" s="43" t="s">
        <v>63</v>
      </c>
      <c r="C2" s="42"/>
      <c r="D2" s="42"/>
      <c r="E2" s="42"/>
      <c r="F2" s="42"/>
      <c r="G2" s="42"/>
    </row>
    <row r="3" spans="1:8" ht="50.25" customHeight="1">
      <c r="A3" s="8"/>
      <c r="B3" s="44"/>
      <c r="C3" s="16" t="s">
        <v>69</v>
      </c>
      <c r="D3" s="17" t="s">
        <v>0</v>
      </c>
      <c r="E3" s="20" t="s">
        <v>70</v>
      </c>
      <c r="F3" s="20" t="s">
        <v>64</v>
      </c>
      <c r="G3" s="21" t="s">
        <v>71</v>
      </c>
      <c r="H3" s="22" t="s">
        <v>68</v>
      </c>
    </row>
    <row r="4" spans="1:8" s="4" customFormat="1" ht="18.75">
      <c r="A4" s="23" t="s">
        <v>23</v>
      </c>
      <c r="B4" s="45" t="s">
        <v>80</v>
      </c>
      <c r="C4" s="24"/>
      <c r="D4" s="25"/>
      <c r="E4" s="13"/>
      <c r="F4" s="13">
        <f>SUM(F5,F9,F12,F15,F21,F27)</f>
        <v>0</v>
      </c>
      <c r="G4" s="14">
        <f>SUM(G5,G9,G12,G15,G21,G27)</f>
        <v>0</v>
      </c>
      <c r="H4" s="15">
        <f>SUM(H5,H9,H12,H15,H21,H27)</f>
        <v>0</v>
      </c>
    </row>
    <row r="5" spans="1:8" s="1" customFormat="1" ht="15">
      <c r="A5" s="10" t="s">
        <v>24</v>
      </c>
      <c r="B5" s="46" t="s">
        <v>1</v>
      </c>
      <c r="C5" s="34"/>
      <c r="D5" s="35"/>
      <c r="E5" s="29"/>
      <c r="F5" s="29">
        <f>SUM(F6:F8)</f>
        <v>0</v>
      </c>
      <c r="G5" s="30">
        <f>SUM(G6:G8)</f>
        <v>0</v>
      </c>
      <c r="H5" s="31">
        <f>SUM(H6:H8)</f>
        <v>0</v>
      </c>
    </row>
    <row r="6" spans="1:8" ht="15">
      <c r="A6" s="10"/>
      <c r="B6" s="44" t="s">
        <v>62</v>
      </c>
      <c r="C6" s="26" t="s">
        <v>8</v>
      </c>
      <c r="D6" s="27">
        <v>1</v>
      </c>
      <c r="E6" s="28"/>
      <c r="F6" s="28">
        <f aca="true" t="shared" si="0" ref="F6:F33">D6*E6</f>
        <v>0</v>
      </c>
      <c r="G6" s="32">
        <f>F6*0.21</f>
        <v>0</v>
      </c>
      <c r="H6" s="33">
        <f aca="true" t="shared" si="1" ref="H6:H33">SUM(F6:G6)</f>
        <v>0</v>
      </c>
    </row>
    <row r="7" spans="1:8" ht="15">
      <c r="A7" s="10"/>
      <c r="B7" s="44" t="s">
        <v>4</v>
      </c>
      <c r="C7" s="26" t="s">
        <v>8</v>
      </c>
      <c r="D7" s="27">
        <v>1</v>
      </c>
      <c r="E7" s="28"/>
      <c r="F7" s="28">
        <f t="shared" si="0"/>
        <v>0</v>
      </c>
      <c r="G7" s="32">
        <f>F7*0.21</f>
        <v>0</v>
      </c>
      <c r="H7" s="33">
        <f t="shared" si="1"/>
        <v>0</v>
      </c>
    </row>
    <row r="8" spans="1:8" ht="15">
      <c r="A8" s="10"/>
      <c r="B8" s="44" t="s">
        <v>5</v>
      </c>
      <c r="C8" s="26" t="s">
        <v>8</v>
      </c>
      <c r="D8" s="27">
        <v>1</v>
      </c>
      <c r="E8" s="28"/>
      <c r="F8" s="28">
        <f t="shared" si="0"/>
        <v>0</v>
      </c>
      <c r="G8" s="32">
        <f>F8*0.21</f>
        <v>0</v>
      </c>
      <c r="H8" s="33">
        <f t="shared" si="1"/>
        <v>0</v>
      </c>
    </row>
    <row r="9" spans="1:8" s="1" customFormat="1" ht="15">
      <c r="A9" s="10" t="s">
        <v>25</v>
      </c>
      <c r="B9" s="46" t="s">
        <v>2</v>
      </c>
      <c r="C9" s="34"/>
      <c r="D9" s="35"/>
      <c r="E9" s="29"/>
      <c r="F9" s="29">
        <f>SUM(F10:F11)</f>
        <v>0</v>
      </c>
      <c r="G9" s="30">
        <f>SUM(G10:G11)</f>
        <v>0</v>
      </c>
      <c r="H9" s="31">
        <f>SUM(H10:H11)</f>
        <v>0</v>
      </c>
    </row>
    <row r="10" spans="1:8" ht="15">
      <c r="A10" s="10"/>
      <c r="B10" s="44" t="s">
        <v>85</v>
      </c>
      <c r="C10" s="26" t="s">
        <v>9</v>
      </c>
      <c r="D10" s="27">
        <v>60</v>
      </c>
      <c r="E10" s="28"/>
      <c r="F10" s="28">
        <f t="shared" si="0"/>
        <v>0</v>
      </c>
      <c r="G10" s="32">
        <f>F10*0.21</f>
        <v>0</v>
      </c>
      <c r="H10" s="33">
        <f t="shared" si="1"/>
        <v>0</v>
      </c>
    </row>
    <row r="11" spans="1:8" ht="15">
      <c r="A11" s="10"/>
      <c r="B11" s="44" t="s">
        <v>79</v>
      </c>
      <c r="C11" s="26" t="s">
        <v>9</v>
      </c>
      <c r="D11" s="27">
        <v>8</v>
      </c>
      <c r="E11" s="28"/>
      <c r="F11" s="28">
        <f t="shared" si="0"/>
        <v>0</v>
      </c>
      <c r="G11" s="32">
        <f>F11*0.21</f>
        <v>0</v>
      </c>
      <c r="H11" s="33">
        <f t="shared" si="1"/>
        <v>0</v>
      </c>
    </row>
    <row r="12" spans="1:8" s="1" customFormat="1" ht="15">
      <c r="A12" s="10" t="s">
        <v>26</v>
      </c>
      <c r="B12" s="46" t="s">
        <v>31</v>
      </c>
      <c r="C12" s="34"/>
      <c r="D12" s="35"/>
      <c r="E12" s="29"/>
      <c r="F12" s="29">
        <f>SUM(F13:F14)</f>
        <v>0</v>
      </c>
      <c r="G12" s="30">
        <f>SUM(G13:G14)</f>
        <v>0</v>
      </c>
      <c r="H12" s="31">
        <f>SUM(H13:H14)</f>
        <v>0</v>
      </c>
    </row>
    <row r="13" spans="1:8" ht="30">
      <c r="A13" s="10"/>
      <c r="B13" s="44" t="s">
        <v>38</v>
      </c>
      <c r="C13" s="26" t="s">
        <v>33</v>
      </c>
      <c r="D13" s="27">
        <v>5</v>
      </c>
      <c r="E13" s="28"/>
      <c r="F13" s="28">
        <f t="shared" si="0"/>
        <v>0</v>
      </c>
      <c r="G13" s="32">
        <f>F13*0.21</f>
        <v>0</v>
      </c>
      <c r="H13" s="33">
        <f t="shared" si="1"/>
        <v>0</v>
      </c>
    </row>
    <row r="14" spans="1:8" ht="30">
      <c r="A14" s="10"/>
      <c r="B14" s="44" t="s">
        <v>41</v>
      </c>
      <c r="C14" s="26" t="s">
        <v>33</v>
      </c>
      <c r="D14" s="27">
        <v>1</v>
      </c>
      <c r="E14" s="28"/>
      <c r="F14" s="28">
        <f t="shared" si="0"/>
        <v>0</v>
      </c>
      <c r="G14" s="32">
        <f>F14*0.21</f>
        <v>0</v>
      </c>
      <c r="H14" s="33">
        <f t="shared" si="1"/>
        <v>0</v>
      </c>
    </row>
    <row r="15" spans="1:8" s="1" customFormat="1" ht="15">
      <c r="A15" s="10" t="s">
        <v>27</v>
      </c>
      <c r="B15" s="46" t="s">
        <v>6</v>
      </c>
      <c r="C15" s="34"/>
      <c r="D15" s="35"/>
      <c r="E15" s="29"/>
      <c r="F15" s="29">
        <f>SUM(F16:F20)</f>
        <v>0</v>
      </c>
      <c r="G15" s="30">
        <f>SUM(G16:G20)</f>
        <v>0</v>
      </c>
      <c r="H15" s="31">
        <f>SUM(H16:H20)</f>
        <v>0</v>
      </c>
    </row>
    <row r="16" spans="1:8" ht="15">
      <c r="A16" s="10"/>
      <c r="B16" s="44" t="s">
        <v>10</v>
      </c>
      <c r="C16" s="26" t="s">
        <v>11</v>
      </c>
      <c r="D16" s="27">
        <v>5</v>
      </c>
      <c r="E16" s="28"/>
      <c r="F16" s="28">
        <f t="shared" si="0"/>
        <v>0</v>
      </c>
      <c r="G16" s="32">
        <f>F16*0.21</f>
        <v>0</v>
      </c>
      <c r="H16" s="33">
        <f t="shared" si="1"/>
        <v>0</v>
      </c>
    </row>
    <row r="17" spans="1:8" ht="30">
      <c r="A17" s="10"/>
      <c r="B17" s="44" t="s">
        <v>42</v>
      </c>
      <c r="C17" s="26" t="s">
        <v>11</v>
      </c>
      <c r="D17" s="27">
        <v>5</v>
      </c>
      <c r="E17" s="28"/>
      <c r="F17" s="28">
        <f t="shared" si="0"/>
        <v>0</v>
      </c>
      <c r="G17" s="32">
        <f>F17*0.21</f>
        <v>0</v>
      </c>
      <c r="H17" s="33">
        <f t="shared" si="1"/>
        <v>0</v>
      </c>
    </row>
    <row r="18" spans="1:8" ht="30">
      <c r="A18" s="10"/>
      <c r="B18" s="44" t="s">
        <v>16</v>
      </c>
      <c r="C18" s="26" t="s">
        <v>8</v>
      </c>
      <c r="D18" s="27">
        <v>5</v>
      </c>
      <c r="E18" s="28"/>
      <c r="F18" s="28">
        <f t="shared" si="0"/>
        <v>0</v>
      </c>
      <c r="G18" s="32">
        <f>F18*0.21</f>
        <v>0</v>
      </c>
      <c r="H18" s="33">
        <f t="shared" si="1"/>
        <v>0</v>
      </c>
    </row>
    <row r="19" spans="1:8" ht="30">
      <c r="A19" s="10"/>
      <c r="B19" s="44" t="s">
        <v>13</v>
      </c>
      <c r="C19" s="26" t="s">
        <v>11</v>
      </c>
      <c r="D19" s="27">
        <v>8</v>
      </c>
      <c r="E19" s="28"/>
      <c r="F19" s="28">
        <f t="shared" si="0"/>
        <v>0</v>
      </c>
      <c r="G19" s="32">
        <f>F19*0.21</f>
        <v>0</v>
      </c>
      <c r="H19" s="33">
        <f t="shared" si="1"/>
        <v>0</v>
      </c>
    </row>
    <row r="20" spans="1:8" ht="30">
      <c r="A20" s="10"/>
      <c r="B20" s="44" t="s">
        <v>14</v>
      </c>
      <c r="C20" s="26" t="s">
        <v>11</v>
      </c>
      <c r="D20" s="27">
        <v>8</v>
      </c>
      <c r="E20" s="28"/>
      <c r="F20" s="28">
        <f t="shared" si="0"/>
        <v>0</v>
      </c>
      <c r="G20" s="32">
        <f>F20*0.21</f>
        <v>0</v>
      </c>
      <c r="H20" s="33">
        <f t="shared" si="1"/>
        <v>0</v>
      </c>
    </row>
    <row r="21" spans="1:8" s="1" customFormat="1" ht="15">
      <c r="A21" s="10" t="s">
        <v>28</v>
      </c>
      <c r="B21" s="46" t="s">
        <v>3</v>
      </c>
      <c r="C21" s="34"/>
      <c r="D21" s="35"/>
      <c r="E21" s="29"/>
      <c r="F21" s="29">
        <f>SUM(F22:F26)</f>
        <v>0</v>
      </c>
      <c r="G21" s="30">
        <f>SUM(G22:G26)</f>
        <v>0</v>
      </c>
      <c r="H21" s="31">
        <f>SUM(H22:H26)</f>
        <v>0</v>
      </c>
    </row>
    <row r="22" spans="1:8" ht="75">
      <c r="A22" s="10"/>
      <c r="B22" s="44" t="s">
        <v>59</v>
      </c>
      <c r="C22" s="26" t="s">
        <v>18</v>
      </c>
      <c r="D22" s="27">
        <v>5</v>
      </c>
      <c r="E22" s="28"/>
      <c r="F22" s="28">
        <f t="shared" si="0"/>
        <v>0</v>
      </c>
      <c r="G22" s="32">
        <f>F22*0.21</f>
        <v>0</v>
      </c>
      <c r="H22" s="33">
        <f t="shared" si="1"/>
        <v>0</v>
      </c>
    </row>
    <row r="23" spans="1:8" ht="75">
      <c r="A23" s="10"/>
      <c r="B23" s="44" t="s">
        <v>60</v>
      </c>
      <c r="C23" s="26" t="s">
        <v>18</v>
      </c>
      <c r="D23" s="27">
        <v>5</v>
      </c>
      <c r="E23" s="28"/>
      <c r="F23" s="28">
        <f t="shared" si="0"/>
        <v>0</v>
      </c>
      <c r="G23" s="32">
        <f>F23*0.21</f>
        <v>0</v>
      </c>
      <c r="H23" s="33">
        <f t="shared" si="1"/>
        <v>0</v>
      </c>
    </row>
    <row r="24" spans="1:8" ht="30">
      <c r="A24" s="10"/>
      <c r="B24" s="44" t="s">
        <v>86</v>
      </c>
      <c r="C24" s="26" t="s">
        <v>18</v>
      </c>
      <c r="D24" s="27">
        <v>8</v>
      </c>
      <c r="E24" s="28"/>
      <c r="F24" s="28">
        <f t="shared" si="0"/>
        <v>0</v>
      </c>
      <c r="G24" s="32">
        <f>F24*0.21</f>
        <v>0</v>
      </c>
      <c r="H24" s="33">
        <f t="shared" si="1"/>
        <v>0</v>
      </c>
    </row>
    <row r="25" spans="1:8" ht="15">
      <c r="A25" s="10"/>
      <c r="B25" s="44" t="s">
        <v>29</v>
      </c>
      <c r="C25" s="26" t="s">
        <v>17</v>
      </c>
      <c r="D25" s="27">
        <v>8</v>
      </c>
      <c r="E25" s="28"/>
      <c r="F25" s="28">
        <f t="shared" si="0"/>
        <v>0</v>
      </c>
      <c r="G25" s="32">
        <f>F25*0.21</f>
        <v>0</v>
      </c>
      <c r="H25" s="33">
        <f t="shared" si="1"/>
        <v>0</v>
      </c>
    </row>
    <row r="26" spans="1:8" ht="15">
      <c r="A26" s="10"/>
      <c r="B26" s="44" t="s">
        <v>66</v>
      </c>
      <c r="C26" s="26" t="s">
        <v>17</v>
      </c>
      <c r="D26" s="27">
        <v>1</v>
      </c>
      <c r="E26" s="28"/>
      <c r="F26" s="28">
        <f t="shared" si="0"/>
        <v>0</v>
      </c>
      <c r="G26" s="32">
        <f>F26*0.21</f>
        <v>0</v>
      </c>
      <c r="H26" s="33">
        <f t="shared" si="1"/>
        <v>0</v>
      </c>
    </row>
    <row r="27" spans="1:8" s="1" customFormat="1" ht="30">
      <c r="A27" s="10" t="s">
        <v>34</v>
      </c>
      <c r="B27" s="46" t="s">
        <v>58</v>
      </c>
      <c r="C27" s="34"/>
      <c r="D27" s="35"/>
      <c r="E27" s="29"/>
      <c r="F27" s="29">
        <f>SUM(F28:F33)</f>
        <v>0</v>
      </c>
      <c r="G27" s="30">
        <f>SUM(G28:G33)</f>
        <v>0</v>
      </c>
      <c r="H27" s="31">
        <f>SUM(H28:H33)</f>
        <v>0</v>
      </c>
    </row>
    <row r="28" spans="1:8" ht="15">
      <c r="A28" s="10"/>
      <c r="B28" s="44" t="s">
        <v>19</v>
      </c>
      <c r="C28" s="26" t="s">
        <v>8</v>
      </c>
      <c r="D28" s="27">
        <v>1</v>
      </c>
      <c r="E28" s="28"/>
      <c r="F28" s="28">
        <f t="shared" si="0"/>
        <v>0</v>
      </c>
      <c r="G28" s="32">
        <f aca="true" t="shared" si="2" ref="G28:G33">F28*0.21</f>
        <v>0</v>
      </c>
      <c r="H28" s="33">
        <f t="shared" si="1"/>
        <v>0</v>
      </c>
    </row>
    <row r="29" spans="1:8" ht="30">
      <c r="A29" s="10"/>
      <c r="B29" s="44" t="s">
        <v>61</v>
      </c>
      <c r="C29" s="26" t="s">
        <v>8</v>
      </c>
      <c r="D29" s="27">
        <v>1</v>
      </c>
      <c r="E29" s="28"/>
      <c r="F29" s="28">
        <f t="shared" si="0"/>
        <v>0</v>
      </c>
      <c r="G29" s="32">
        <f t="shared" si="2"/>
        <v>0</v>
      </c>
      <c r="H29" s="33">
        <f t="shared" si="1"/>
        <v>0</v>
      </c>
    </row>
    <row r="30" spans="1:8" ht="15">
      <c r="A30" s="10"/>
      <c r="B30" s="44" t="s">
        <v>12</v>
      </c>
      <c r="C30" s="26" t="s">
        <v>8</v>
      </c>
      <c r="D30" s="27">
        <v>1</v>
      </c>
      <c r="E30" s="28"/>
      <c r="F30" s="28">
        <f t="shared" si="0"/>
        <v>0</v>
      </c>
      <c r="G30" s="32">
        <f t="shared" si="2"/>
        <v>0</v>
      </c>
      <c r="H30" s="33">
        <f t="shared" si="1"/>
        <v>0</v>
      </c>
    </row>
    <row r="31" spans="1:8" ht="15">
      <c r="A31" s="10"/>
      <c r="B31" s="44" t="s">
        <v>21</v>
      </c>
      <c r="C31" s="26" t="s">
        <v>8</v>
      </c>
      <c r="D31" s="27">
        <v>1</v>
      </c>
      <c r="E31" s="28"/>
      <c r="F31" s="28">
        <f t="shared" si="0"/>
        <v>0</v>
      </c>
      <c r="G31" s="32">
        <f t="shared" si="2"/>
        <v>0</v>
      </c>
      <c r="H31" s="33">
        <f t="shared" si="1"/>
        <v>0</v>
      </c>
    </row>
    <row r="32" spans="1:8" ht="30">
      <c r="A32" s="10"/>
      <c r="B32" s="44" t="s">
        <v>22</v>
      </c>
      <c r="C32" s="26" t="s">
        <v>8</v>
      </c>
      <c r="D32" s="27">
        <v>1</v>
      </c>
      <c r="E32" s="28"/>
      <c r="F32" s="28">
        <f t="shared" si="0"/>
        <v>0</v>
      </c>
      <c r="G32" s="32">
        <f t="shared" si="2"/>
        <v>0</v>
      </c>
      <c r="H32" s="33">
        <f t="shared" si="1"/>
        <v>0</v>
      </c>
    </row>
    <row r="33" spans="1:8" ht="15">
      <c r="A33" s="10"/>
      <c r="B33" s="44" t="s">
        <v>20</v>
      </c>
      <c r="C33" s="26" t="s">
        <v>8</v>
      </c>
      <c r="D33" s="27">
        <v>1</v>
      </c>
      <c r="E33" s="28"/>
      <c r="F33" s="28">
        <f t="shared" si="0"/>
        <v>0</v>
      </c>
      <c r="G33" s="32">
        <f t="shared" si="2"/>
        <v>0</v>
      </c>
      <c r="H33" s="33">
        <f t="shared" si="1"/>
        <v>0</v>
      </c>
    </row>
    <row r="34" spans="1:12" s="4" customFormat="1" ht="18.75">
      <c r="A34" s="23" t="s">
        <v>30</v>
      </c>
      <c r="B34" s="45" t="s">
        <v>72</v>
      </c>
      <c r="C34" s="24"/>
      <c r="D34" s="25"/>
      <c r="E34" s="13"/>
      <c r="F34" s="13">
        <f>SUM(F35,F39,F43,F46,F52,F58)</f>
        <v>0</v>
      </c>
      <c r="G34" s="14">
        <f>SUM(G35,G39,G43,G46,G52,G58)</f>
        <v>0</v>
      </c>
      <c r="H34" s="15">
        <f>SUM(H35,H39,H43,H46,H52,H58)</f>
        <v>0</v>
      </c>
      <c r="L34" s="5"/>
    </row>
    <row r="35" spans="1:12" ht="15">
      <c r="A35" s="10" t="s">
        <v>35</v>
      </c>
      <c r="B35" s="46" t="s">
        <v>1</v>
      </c>
      <c r="C35" s="26"/>
      <c r="D35" s="27"/>
      <c r="E35" s="28"/>
      <c r="F35" s="29">
        <f>SUM(F36:F38)</f>
        <v>0</v>
      </c>
      <c r="G35" s="30">
        <f>SUM(G36:G38)</f>
        <v>0</v>
      </c>
      <c r="H35" s="31">
        <f>SUM(H36:H38)</f>
        <v>0</v>
      </c>
      <c r="J35" s="2"/>
      <c r="L35" s="2"/>
    </row>
    <row r="36" spans="1:12" ht="15">
      <c r="A36" s="10"/>
      <c r="B36" s="44" t="s">
        <v>67</v>
      </c>
      <c r="C36" s="26" t="s">
        <v>8</v>
      </c>
      <c r="D36" s="27">
        <v>1</v>
      </c>
      <c r="E36" s="28"/>
      <c r="F36" s="28">
        <f>D36*E36</f>
        <v>0</v>
      </c>
      <c r="G36" s="32">
        <f>F36*0.21</f>
        <v>0</v>
      </c>
      <c r="H36" s="33">
        <f>SUM(F36:G36)</f>
        <v>0</v>
      </c>
      <c r="L36" s="2"/>
    </row>
    <row r="37" spans="1:12" ht="15">
      <c r="A37" s="10"/>
      <c r="B37" s="44" t="s">
        <v>4</v>
      </c>
      <c r="C37" s="26" t="s">
        <v>8</v>
      </c>
      <c r="D37" s="27">
        <v>1</v>
      </c>
      <c r="E37" s="28"/>
      <c r="F37" s="28">
        <f>D37*E37</f>
        <v>0</v>
      </c>
      <c r="G37" s="32">
        <f>F37*0.21</f>
        <v>0</v>
      </c>
      <c r="H37" s="33">
        <f aca="true" t="shared" si="3" ref="H37:H64">SUM(F37:G37)</f>
        <v>0</v>
      </c>
      <c r="L37" s="3"/>
    </row>
    <row r="38" spans="1:12" ht="15">
      <c r="A38" s="10"/>
      <c r="B38" s="44" t="s">
        <v>5</v>
      </c>
      <c r="C38" s="26" t="s">
        <v>8</v>
      </c>
      <c r="D38" s="27">
        <v>1</v>
      </c>
      <c r="E38" s="28"/>
      <c r="F38" s="28">
        <f>D38*E38</f>
        <v>0</v>
      </c>
      <c r="G38" s="32">
        <f>F38*0.21</f>
        <v>0</v>
      </c>
      <c r="H38" s="33">
        <f t="shared" si="3"/>
        <v>0</v>
      </c>
      <c r="L38" s="2"/>
    </row>
    <row r="39" spans="1:8" ht="15">
      <c r="A39" s="10" t="s">
        <v>36</v>
      </c>
      <c r="B39" s="46" t="s">
        <v>2</v>
      </c>
      <c r="C39" s="26"/>
      <c r="D39" s="27"/>
      <c r="E39" s="28"/>
      <c r="F39" s="29">
        <f>SUM(F40:F42)</f>
        <v>0</v>
      </c>
      <c r="G39" s="30">
        <f>SUM(G40:G42)</f>
        <v>0</v>
      </c>
      <c r="H39" s="31">
        <f>SUM(H40:H42)</f>
        <v>0</v>
      </c>
    </row>
    <row r="40" spans="1:8" ht="15">
      <c r="A40" s="10"/>
      <c r="B40" s="44" t="s">
        <v>73</v>
      </c>
      <c r="C40" s="26" t="s">
        <v>9</v>
      </c>
      <c r="D40" s="27">
        <v>27</v>
      </c>
      <c r="E40" s="28"/>
      <c r="F40" s="28">
        <f>D40*E40</f>
        <v>0</v>
      </c>
      <c r="G40" s="32">
        <f>F40*0.21</f>
        <v>0</v>
      </c>
      <c r="H40" s="33">
        <f t="shared" si="3"/>
        <v>0</v>
      </c>
    </row>
    <row r="41" spans="1:8" ht="15">
      <c r="A41" s="10"/>
      <c r="B41" s="44" t="s">
        <v>74</v>
      </c>
      <c r="C41" s="26" t="s">
        <v>9</v>
      </c>
      <c r="D41" s="27">
        <v>7</v>
      </c>
      <c r="E41" s="28"/>
      <c r="F41" s="28">
        <f>D41*E41</f>
        <v>0</v>
      </c>
      <c r="G41" s="32">
        <f>F41*0.21</f>
        <v>0</v>
      </c>
      <c r="H41" s="33">
        <f t="shared" si="3"/>
        <v>0</v>
      </c>
    </row>
    <row r="42" spans="1:8" ht="15">
      <c r="A42" s="10"/>
      <c r="B42" s="44" t="s">
        <v>76</v>
      </c>
      <c r="C42" s="26" t="s">
        <v>8</v>
      </c>
      <c r="D42" s="27">
        <v>1</v>
      </c>
      <c r="E42" s="28"/>
      <c r="F42" s="28">
        <f>D42*E42</f>
        <v>0</v>
      </c>
      <c r="G42" s="32">
        <f>F42*0.21</f>
        <v>0</v>
      </c>
      <c r="H42" s="33">
        <f t="shared" si="3"/>
        <v>0</v>
      </c>
    </row>
    <row r="43" spans="1:8" s="1" customFormat="1" ht="15">
      <c r="A43" s="10" t="s">
        <v>37</v>
      </c>
      <c r="B43" s="46" t="s">
        <v>31</v>
      </c>
      <c r="C43" s="34"/>
      <c r="D43" s="35"/>
      <c r="E43" s="29"/>
      <c r="F43" s="29">
        <f>SUM(F44:F45)</f>
        <v>0</v>
      </c>
      <c r="G43" s="30">
        <f>SUM(G44:G45)</f>
        <v>0</v>
      </c>
      <c r="H43" s="31">
        <f>SUM(H44:H45)</f>
        <v>0</v>
      </c>
    </row>
    <row r="44" spans="1:8" ht="30">
      <c r="A44" s="10"/>
      <c r="B44" s="44" t="s">
        <v>75</v>
      </c>
      <c r="C44" s="26" t="s">
        <v>33</v>
      </c>
      <c r="D44" s="27">
        <v>3</v>
      </c>
      <c r="E44" s="28"/>
      <c r="F44" s="28">
        <f>D44*E44</f>
        <v>0</v>
      </c>
      <c r="G44" s="32">
        <f>F44*0.21</f>
        <v>0</v>
      </c>
      <c r="H44" s="33">
        <f t="shared" si="3"/>
        <v>0</v>
      </c>
    </row>
    <row r="45" spans="1:8" ht="30">
      <c r="A45" s="10"/>
      <c r="B45" s="44" t="s">
        <v>32</v>
      </c>
      <c r="C45" s="26" t="s">
        <v>33</v>
      </c>
      <c r="D45" s="27">
        <v>1</v>
      </c>
      <c r="E45" s="28"/>
      <c r="F45" s="28">
        <f>D45*E45</f>
        <v>0</v>
      </c>
      <c r="G45" s="32">
        <f>F45*0.21</f>
        <v>0</v>
      </c>
      <c r="H45" s="33">
        <f t="shared" si="3"/>
        <v>0</v>
      </c>
    </row>
    <row r="46" spans="1:8" s="1" customFormat="1" ht="15">
      <c r="A46" s="10" t="s">
        <v>39</v>
      </c>
      <c r="B46" s="46" t="s">
        <v>6</v>
      </c>
      <c r="C46" s="34"/>
      <c r="D46" s="35"/>
      <c r="E46" s="29"/>
      <c r="F46" s="29">
        <f>SUM(F47:F51)</f>
        <v>0</v>
      </c>
      <c r="G46" s="30">
        <f>SUM(G47:G51)</f>
        <v>0</v>
      </c>
      <c r="H46" s="31">
        <f>SUM(H47:H51)</f>
        <v>0</v>
      </c>
    </row>
    <row r="47" spans="1:8" ht="15">
      <c r="A47" s="10"/>
      <c r="B47" s="44" t="s">
        <v>10</v>
      </c>
      <c r="C47" s="26" t="s">
        <v>11</v>
      </c>
      <c r="D47" s="27">
        <v>3</v>
      </c>
      <c r="E47" s="28"/>
      <c r="F47" s="28">
        <f aca="true" t="shared" si="4" ref="F47:F64">D47*E47</f>
        <v>0</v>
      </c>
      <c r="G47" s="32">
        <f>F47*0.21</f>
        <v>0</v>
      </c>
      <c r="H47" s="33">
        <f t="shared" si="3"/>
        <v>0</v>
      </c>
    </row>
    <row r="48" spans="1:8" ht="15">
      <c r="A48" s="10"/>
      <c r="B48" s="44" t="s">
        <v>56</v>
      </c>
      <c r="C48" s="26" t="s">
        <v>11</v>
      </c>
      <c r="D48" s="27">
        <v>6</v>
      </c>
      <c r="E48" s="28"/>
      <c r="F48" s="28">
        <f t="shared" si="4"/>
        <v>0</v>
      </c>
      <c r="G48" s="32">
        <f>F48*0.21</f>
        <v>0</v>
      </c>
      <c r="H48" s="33">
        <f t="shared" si="3"/>
        <v>0</v>
      </c>
    </row>
    <row r="49" spans="1:8" ht="30">
      <c r="A49" s="10"/>
      <c r="B49" s="44" t="s">
        <v>16</v>
      </c>
      <c r="C49" s="26" t="s">
        <v>8</v>
      </c>
      <c r="D49" s="27">
        <v>6</v>
      </c>
      <c r="E49" s="28"/>
      <c r="F49" s="28">
        <f t="shared" si="4"/>
        <v>0</v>
      </c>
      <c r="G49" s="32">
        <f>F49*0.21</f>
        <v>0</v>
      </c>
      <c r="H49" s="33">
        <f t="shared" si="3"/>
        <v>0</v>
      </c>
    </row>
    <row r="50" spans="1:8" ht="30">
      <c r="A50" s="10"/>
      <c r="B50" s="44" t="s">
        <v>13</v>
      </c>
      <c r="C50" s="26" t="s">
        <v>11</v>
      </c>
      <c r="D50" s="27">
        <v>6</v>
      </c>
      <c r="E50" s="28"/>
      <c r="F50" s="28">
        <f t="shared" si="4"/>
        <v>0</v>
      </c>
      <c r="G50" s="32">
        <f>F50*0.21</f>
        <v>0</v>
      </c>
      <c r="H50" s="33">
        <f t="shared" si="3"/>
        <v>0</v>
      </c>
    </row>
    <row r="51" spans="1:8" ht="30">
      <c r="A51" s="10"/>
      <c r="B51" s="44" t="s">
        <v>14</v>
      </c>
      <c r="C51" s="26" t="s">
        <v>11</v>
      </c>
      <c r="D51" s="27">
        <v>6</v>
      </c>
      <c r="E51" s="28"/>
      <c r="F51" s="28">
        <f t="shared" si="4"/>
        <v>0</v>
      </c>
      <c r="G51" s="32">
        <f>F51*0.21</f>
        <v>0</v>
      </c>
      <c r="H51" s="33">
        <f t="shared" si="3"/>
        <v>0</v>
      </c>
    </row>
    <row r="52" spans="1:8" s="1" customFormat="1" ht="15">
      <c r="A52" s="10" t="s">
        <v>48</v>
      </c>
      <c r="B52" s="46" t="s">
        <v>3</v>
      </c>
      <c r="C52" s="34"/>
      <c r="D52" s="35"/>
      <c r="E52" s="29"/>
      <c r="F52" s="29">
        <f>SUM(F53:F57)</f>
        <v>0</v>
      </c>
      <c r="G52" s="30">
        <f>SUM(G53:G57)</f>
        <v>0</v>
      </c>
      <c r="H52" s="31">
        <f>SUM(H53:H57)</f>
        <v>0</v>
      </c>
    </row>
    <row r="53" spans="1:9" ht="75">
      <c r="A53" s="10" t="s">
        <v>15</v>
      </c>
      <c r="B53" s="44" t="s">
        <v>77</v>
      </c>
      <c r="C53" s="26" t="s">
        <v>18</v>
      </c>
      <c r="D53" s="27">
        <v>6</v>
      </c>
      <c r="E53" s="28"/>
      <c r="F53" s="28">
        <f t="shared" si="4"/>
        <v>0</v>
      </c>
      <c r="G53" s="32">
        <f>F53*0.21</f>
        <v>0</v>
      </c>
      <c r="H53" s="33">
        <f t="shared" si="3"/>
        <v>0</v>
      </c>
      <c r="I53" s="2"/>
    </row>
    <row r="54" spans="1:8" ht="75">
      <c r="A54" s="10"/>
      <c r="B54" s="44" t="s">
        <v>78</v>
      </c>
      <c r="C54" s="26" t="s">
        <v>18</v>
      </c>
      <c r="D54" s="27">
        <v>3</v>
      </c>
      <c r="E54" s="28"/>
      <c r="F54" s="28">
        <f t="shared" si="4"/>
        <v>0</v>
      </c>
      <c r="G54" s="32">
        <f>F54*0.21</f>
        <v>0</v>
      </c>
      <c r="H54" s="33">
        <f t="shared" si="3"/>
        <v>0</v>
      </c>
    </row>
    <row r="55" spans="1:8" ht="30">
      <c r="A55" s="10"/>
      <c r="B55" s="44" t="s">
        <v>57</v>
      </c>
      <c r="C55" s="26" t="s">
        <v>18</v>
      </c>
      <c r="D55" s="27">
        <v>6</v>
      </c>
      <c r="E55" s="28"/>
      <c r="F55" s="28">
        <f t="shared" si="4"/>
        <v>0</v>
      </c>
      <c r="G55" s="32">
        <f>F55*0.21</f>
        <v>0</v>
      </c>
      <c r="H55" s="33">
        <f t="shared" si="3"/>
        <v>0</v>
      </c>
    </row>
    <row r="56" spans="1:8" ht="15">
      <c r="A56" s="10"/>
      <c r="B56" s="44" t="s">
        <v>29</v>
      </c>
      <c r="C56" s="26" t="s">
        <v>17</v>
      </c>
      <c r="D56" s="27">
        <v>6</v>
      </c>
      <c r="E56" s="28"/>
      <c r="F56" s="28">
        <f t="shared" si="4"/>
        <v>0</v>
      </c>
      <c r="G56" s="32">
        <f>F56*0.21</f>
        <v>0</v>
      </c>
      <c r="H56" s="33">
        <f t="shared" si="3"/>
        <v>0</v>
      </c>
    </row>
    <row r="57" spans="1:8" ht="15">
      <c r="A57" s="10"/>
      <c r="B57" s="44" t="s">
        <v>66</v>
      </c>
      <c r="C57" s="26" t="s">
        <v>17</v>
      </c>
      <c r="D57" s="27">
        <v>2</v>
      </c>
      <c r="E57" s="28"/>
      <c r="F57" s="28">
        <f t="shared" si="4"/>
        <v>0</v>
      </c>
      <c r="G57" s="32">
        <f>F57*0.21</f>
        <v>0</v>
      </c>
      <c r="H57" s="33">
        <f t="shared" si="3"/>
        <v>0</v>
      </c>
    </row>
    <row r="58" spans="1:8" s="1" customFormat="1" ht="30">
      <c r="A58" s="10" t="s">
        <v>49</v>
      </c>
      <c r="B58" s="46" t="s">
        <v>58</v>
      </c>
      <c r="C58" s="34"/>
      <c r="D58" s="35"/>
      <c r="E58" s="29"/>
      <c r="F58" s="29">
        <f>SUM(F59:F64)</f>
        <v>0</v>
      </c>
      <c r="G58" s="30">
        <f>SUM(G59:G64)</f>
        <v>0</v>
      </c>
      <c r="H58" s="31">
        <f>SUM(H59:H64)</f>
        <v>0</v>
      </c>
    </row>
    <row r="59" spans="1:8" ht="15">
      <c r="A59" s="10"/>
      <c r="B59" s="44" t="s">
        <v>19</v>
      </c>
      <c r="C59" s="26" t="s">
        <v>8</v>
      </c>
      <c r="D59" s="27">
        <v>1</v>
      </c>
      <c r="E59" s="28"/>
      <c r="F59" s="28">
        <f t="shared" si="4"/>
        <v>0</v>
      </c>
      <c r="G59" s="32">
        <f aca="true" t="shared" si="5" ref="G59:G64">F59*0.21</f>
        <v>0</v>
      </c>
      <c r="H59" s="33">
        <f t="shared" si="3"/>
        <v>0</v>
      </c>
    </row>
    <row r="60" spans="1:8" ht="30">
      <c r="A60" s="10"/>
      <c r="B60" s="44" t="s">
        <v>61</v>
      </c>
      <c r="C60" s="26" t="s">
        <v>8</v>
      </c>
      <c r="D60" s="27">
        <v>1</v>
      </c>
      <c r="E60" s="28"/>
      <c r="F60" s="28">
        <f t="shared" si="4"/>
        <v>0</v>
      </c>
      <c r="G60" s="32">
        <f t="shared" si="5"/>
        <v>0</v>
      </c>
      <c r="H60" s="33">
        <f t="shared" si="3"/>
        <v>0</v>
      </c>
    </row>
    <row r="61" spans="1:8" ht="15">
      <c r="A61" s="10"/>
      <c r="B61" s="44" t="s">
        <v>12</v>
      </c>
      <c r="C61" s="26" t="s">
        <v>8</v>
      </c>
      <c r="D61" s="27">
        <v>1</v>
      </c>
      <c r="E61" s="28"/>
      <c r="F61" s="28">
        <f t="shared" si="4"/>
        <v>0</v>
      </c>
      <c r="G61" s="32">
        <f t="shared" si="5"/>
        <v>0</v>
      </c>
      <c r="H61" s="33">
        <f t="shared" si="3"/>
        <v>0</v>
      </c>
    </row>
    <row r="62" spans="1:8" ht="15">
      <c r="A62" s="10"/>
      <c r="B62" s="44" t="s">
        <v>21</v>
      </c>
      <c r="C62" s="26" t="s">
        <v>8</v>
      </c>
      <c r="D62" s="27">
        <v>1</v>
      </c>
      <c r="E62" s="28"/>
      <c r="F62" s="28">
        <f t="shared" si="4"/>
        <v>0</v>
      </c>
      <c r="G62" s="32">
        <f t="shared" si="5"/>
        <v>0</v>
      </c>
      <c r="H62" s="33">
        <f t="shared" si="3"/>
        <v>0</v>
      </c>
    </row>
    <row r="63" spans="1:8" ht="30">
      <c r="A63" s="10"/>
      <c r="B63" s="44" t="s">
        <v>22</v>
      </c>
      <c r="C63" s="26" t="s">
        <v>8</v>
      </c>
      <c r="D63" s="27">
        <v>1</v>
      </c>
      <c r="E63" s="28"/>
      <c r="F63" s="28">
        <f t="shared" si="4"/>
        <v>0</v>
      </c>
      <c r="G63" s="32">
        <f t="shared" si="5"/>
        <v>0</v>
      </c>
      <c r="H63" s="33">
        <f t="shared" si="3"/>
        <v>0</v>
      </c>
    </row>
    <row r="64" spans="1:8" ht="15">
      <c r="A64" s="10"/>
      <c r="B64" s="44" t="s">
        <v>20</v>
      </c>
      <c r="C64" s="26" t="s">
        <v>8</v>
      </c>
      <c r="D64" s="27">
        <v>1</v>
      </c>
      <c r="E64" s="28"/>
      <c r="F64" s="28">
        <f t="shared" si="4"/>
        <v>0</v>
      </c>
      <c r="G64" s="32">
        <f t="shared" si="5"/>
        <v>0</v>
      </c>
      <c r="H64" s="33">
        <f t="shared" si="3"/>
        <v>0</v>
      </c>
    </row>
    <row r="65" spans="1:8" s="4" customFormat="1" ht="18.75">
      <c r="A65" s="23" t="s">
        <v>43</v>
      </c>
      <c r="B65" s="45" t="s">
        <v>81</v>
      </c>
      <c r="C65" s="24"/>
      <c r="D65" s="25"/>
      <c r="E65" s="13"/>
      <c r="F65" s="13">
        <f>SUM(F66,F70,F72,F74,F80,F85)</f>
        <v>0</v>
      </c>
      <c r="G65" s="14">
        <f>SUM(G66,G70,G72,G74,G80,G85)</f>
        <v>0</v>
      </c>
      <c r="H65" s="15">
        <f>SUM(H66,H70,H72,H74,H80,H85)</f>
        <v>0</v>
      </c>
    </row>
    <row r="66" spans="1:8" s="1" customFormat="1" ht="15">
      <c r="A66" s="10" t="s">
        <v>44</v>
      </c>
      <c r="B66" s="46" t="s">
        <v>1</v>
      </c>
      <c r="C66" s="34"/>
      <c r="D66" s="35"/>
      <c r="E66" s="29"/>
      <c r="F66" s="29">
        <f>SUM(F67:F69)</f>
        <v>0</v>
      </c>
      <c r="G66" s="30">
        <f>SUM(G67:G69)</f>
        <v>0</v>
      </c>
      <c r="H66" s="31">
        <f>SUM(H67:H69)</f>
        <v>0</v>
      </c>
    </row>
    <row r="67" spans="1:8" ht="15">
      <c r="A67" s="10"/>
      <c r="B67" s="44" t="s">
        <v>62</v>
      </c>
      <c r="C67" s="26" t="s">
        <v>8</v>
      </c>
      <c r="D67" s="27">
        <v>1</v>
      </c>
      <c r="E67" s="28"/>
      <c r="F67" s="28">
        <f aca="true" t="shared" si="6" ref="F67:F91">D67*E67</f>
        <v>0</v>
      </c>
      <c r="G67" s="32">
        <f>F67*0.21</f>
        <v>0</v>
      </c>
      <c r="H67" s="33">
        <f aca="true" t="shared" si="7" ref="H67:H91">SUM(F67:G67)</f>
        <v>0</v>
      </c>
    </row>
    <row r="68" spans="1:8" ht="15">
      <c r="A68" s="10"/>
      <c r="B68" s="44" t="s">
        <v>4</v>
      </c>
      <c r="C68" s="26" t="s">
        <v>8</v>
      </c>
      <c r="D68" s="27">
        <v>1</v>
      </c>
      <c r="E68" s="28"/>
      <c r="F68" s="28">
        <f t="shared" si="6"/>
        <v>0</v>
      </c>
      <c r="G68" s="32">
        <f>F68*0.21</f>
        <v>0</v>
      </c>
      <c r="H68" s="33">
        <f t="shared" si="7"/>
        <v>0</v>
      </c>
    </row>
    <row r="69" spans="1:8" ht="15">
      <c r="A69" s="10"/>
      <c r="B69" s="44" t="s">
        <v>5</v>
      </c>
      <c r="C69" s="26" t="s">
        <v>8</v>
      </c>
      <c r="D69" s="27">
        <v>1</v>
      </c>
      <c r="E69" s="28"/>
      <c r="F69" s="28">
        <f t="shared" si="6"/>
        <v>0</v>
      </c>
      <c r="G69" s="32">
        <f>F69*0.21</f>
        <v>0</v>
      </c>
      <c r="H69" s="33">
        <f t="shared" si="7"/>
        <v>0</v>
      </c>
    </row>
    <row r="70" spans="1:8" s="1" customFormat="1" ht="15">
      <c r="A70" s="10" t="s">
        <v>45</v>
      </c>
      <c r="B70" s="46" t="s">
        <v>2</v>
      </c>
      <c r="C70" s="34"/>
      <c r="D70" s="35"/>
      <c r="E70" s="29"/>
      <c r="F70" s="29">
        <f>SUM(F71:F71)</f>
        <v>0</v>
      </c>
      <c r="G70" s="30">
        <f>SUM(G71:G71)</f>
        <v>0</v>
      </c>
      <c r="H70" s="31">
        <f>SUM(H71:H71)</f>
        <v>0</v>
      </c>
    </row>
    <row r="71" spans="1:8" ht="15">
      <c r="A71" s="10"/>
      <c r="B71" s="44" t="s">
        <v>82</v>
      </c>
      <c r="C71" s="26" t="s">
        <v>7</v>
      </c>
      <c r="D71" s="27">
        <v>5</v>
      </c>
      <c r="E71" s="28"/>
      <c r="F71" s="28">
        <f t="shared" si="6"/>
        <v>0</v>
      </c>
      <c r="G71" s="32">
        <f>F71*0.21</f>
        <v>0</v>
      </c>
      <c r="H71" s="33">
        <f t="shared" si="7"/>
        <v>0</v>
      </c>
    </row>
    <row r="72" spans="1:8" s="1" customFormat="1" ht="15">
      <c r="A72" s="10" t="s">
        <v>46</v>
      </c>
      <c r="B72" s="46" t="s">
        <v>31</v>
      </c>
      <c r="C72" s="34"/>
      <c r="D72" s="35"/>
      <c r="E72" s="29"/>
      <c r="F72" s="29">
        <f>SUM(F73)</f>
        <v>0</v>
      </c>
      <c r="G72" s="30">
        <f>SUM(G73)</f>
        <v>0</v>
      </c>
      <c r="H72" s="31">
        <f>SUM(H73)</f>
        <v>0</v>
      </c>
    </row>
    <row r="73" spans="1:8" ht="15">
      <c r="A73" s="10"/>
      <c r="B73" s="44" t="s">
        <v>52</v>
      </c>
      <c r="C73" s="26" t="s">
        <v>33</v>
      </c>
      <c r="D73" s="27">
        <v>5</v>
      </c>
      <c r="E73" s="28"/>
      <c r="F73" s="28">
        <f t="shared" si="6"/>
        <v>0</v>
      </c>
      <c r="G73" s="32">
        <f>F73*0.21</f>
        <v>0</v>
      </c>
      <c r="H73" s="33">
        <f t="shared" si="7"/>
        <v>0</v>
      </c>
    </row>
    <row r="74" spans="1:8" s="1" customFormat="1" ht="15">
      <c r="A74" s="10" t="s">
        <v>47</v>
      </c>
      <c r="B74" s="46" t="s">
        <v>6</v>
      </c>
      <c r="C74" s="34"/>
      <c r="D74" s="35"/>
      <c r="E74" s="29"/>
      <c r="F74" s="29">
        <f>SUM(F75:F79)</f>
        <v>0</v>
      </c>
      <c r="G74" s="30">
        <f>SUM(G75:G79)</f>
        <v>0</v>
      </c>
      <c r="H74" s="31">
        <f>SUM(H75:H79)</f>
        <v>0</v>
      </c>
    </row>
    <row r="75" spans="1:8" ht="15">
      <c r="A75" s="10"/>
      <c r="B75" s="44" t="s">
        <v>10</v>
      </c>
      <c r="C75" s="26" t="s">
        <v>11</v>
      </c>
      <c r="D75" s="27">
        <v>3</v>
      </c>
      <c r="E75" s="28"/>
      <c r="F75" s="28">
        <f t="shared" si="6"/>
        <v>0</v>
      </c>
      <c r="G75" s="32">
        <f>F75*0.21</f>
        <v>0</v>
      </c>
      <c r="H75" s="33">
        <f t="shared" si="7"/>
        <v>0</v>
      </c>
    </row>
    <row r="76" spans="1:8" ht="30">
      <c r="A76" s="10"/>
      <c r="B76" s="44" t="s">
        <v>83</v>
      </c>
      <c r="C76" s="26" t="s">
        <v>11</v>
      </c>
      <c r="D76" s="27">
        <v>2</v>
      </c>
      <c r="E76" s="28"/>
      <c r="F76" s="28">
        <f t="shared" si="6"/>
        <v>0</v>
      </c>
      <c r="G76" s="32">
        <f>F76*0.21</f>
        <v>0</v>
      </c>
      <c r="H76" s="33">
        <f t="shared" si="7"/>
        <v>0</v>
      </c>
    </row>
    <row r="77" spans="1:8" ht="30">
      <c r="A77" s="10"/>
      <c r="B77" s="44" t="s">
        <v>16</v>
      </c>
      <c r="C77" s="26" t="s">
        <v>8</v>
      </c>
      <c r="D77" s="27">
        <v>2</v>
      </c>
      <c r="E77" s="28"/>
      <c r="F77" s="28">
        <f t="shared" si="6"/>
        <v>0</v>
      </c>
      <c r="G77" s="32">
        <f>F77*0.21</f>
        <v>0</v>
      </c>
      <c r="H77" s="33">
        <f t="shared" si="7"/>
        <v>0</v>
      </c>
    </row>
    <row r="78" spans="1:8" ht="15">
      <c r="A78" s="10"/>
      <c r="B78" s="44" t="s">
        <v>53</v>
      </c>
      <c r="C78" s="26" t="s">
        <v>11</v>
      </c>
      <c r="D78" s="27">
        <v>5</v>
      </c>
      <c r="E78" s="28"/>
      <c r="F78" s="28">
        <f t="shared" si="6"/>
        <v>0</v>
      </c>
      <c r="G78" s="32">
        <f>F78*0.21</f>
        <v>0</v>
      </c>
      <c r="H78" s="33">
        <f t="shared" si="7"/>
        <v>0</v>
      </c>
    </row>
    <row r="79" spans="1:8" ht="30">
      <c r="A79" s="10"/>
      <c r="B79" s="44" t="s">
        <v>54</v>
      </c>
      <c r="C79" s="26" t="s">
        <v>11</v>
      </c>
      <c r="D79" s="27">
        <v>5</v>
      </c>
      <c r="E79" s="28"/>
      <c r="F79" s="28">
        <f t="shared" si="6"/>
        <v>0</v>
      </c>
      <c r="G79" s="32">
        <f>F79*0.21</f>
        <v>0</v>
      </c>
      <c r="H79" s="33">
        <f t="shared" si="7"/>
        <v>0</v>
      </c>
    </row>
    <row r="80" spans="1:8" s="1" customFormat="1" ht="15">
      <c r="A80" s="10" t="s">
        <v>50</v>
      </c>
      <c r="B80" s="46" t="s">
        <v>3</v>
      </c>
      <c r="C80" s="34"/>
      <c r="D80" s="35"/>
      <c r="E80" s="29"/>
      <c r="F80" s="29">
        <f>SUM(F81:F84)</f>
        <v>0</v>
      </c>
      <c r="G80" s="30">
        <f>SUM(G81:G84)</f>
        <v>0</v>
      </c>
      <c r="H80" s="31">
        <f>SUM(H81:H84)</f>
        <v>0</v>
      </c>
    </row>
    <row r="81" spans="1:8" ht="75">
      <c r="A81" s="10"/>
      <c r="B81" s="44" t="s">
        <v>40</v>
      </c>
      <c r="C81" s="26" t="s">
        <v>8</v>
      </c>
      <c r="D81" s="27">
        <v>2</v>
      </c>
      <c r="E81" s="28"/>
      <c r="F81" s="28">
        <f t="shared" si="6"/>
        <v>0</v>
      </c>
      <c r="G81" s="32">
        <f>F81*0.21</f>
        <v>0</v>
      </c>
      <c r="H81" s="33">
        <f t="shared" si="7"/>
        <v>0</v>
      </c>
    </row>
    <row r="82" spans="1:8" ht="75">
      <c r="A82" s="10"/>
      <c r="B82" s="44" t="s">
        <v>55</v>
      </c>
      <c r="C82" s="26" t="s">
        <v>8</v>
      </c>
      <c r="D82" s="27">
        <v>3</v>
      </c>
      <c r="E82" s="28"/>
      <c r="F82" s="28">
        <f t="shared" si="6"/>
        <v>0</v>
      </c>
      <c r="G82" s="32">
        <f>F82*0.21</f>
        <v>0</v>
      </c>
      <c r="H82" s="33">
        <f t="shared" si="7"/>
        <v>0</v>
      </c>
    </row>
    <row r="83" spans="1:8" ht="30">
      <c r="A83" s="10"/>
      <c r="B83" s="44" t="s">
        <v>57</v>
      </c>
      <c r="C83" s="26" t="s">
        <v>8</v>
      </c>
      <c r="D83" s="27">
        <v>5</v>
      </c>
      <c r="E83" s="28"/>
      <c r="F83" s="28">
        <f t="shared" si="6"/>
        <v>0</v>
      </c>
      <c r="G83" s="32">
        <f>F83*0.21</f>
        <v>0</v>
      </c>
      <c r="H83" s="33">
        <f t="shared" si="7"/>
        <v>0</v>
      </c>
    </row>
    <row r="84" spans="1:8" ht="15">
      <c r="A84" s="10"/>
      <c r="B84" s="44" t="s">
        <v>29</v>
      </c>
      <c r="C84" s="26" t="s">
        <v>17</v>
      </c>
      <c r="D84" s="27">
        <v>5</v>
      </c>
      <c r="E84" s="28"/>
      <c r="F84" s="28">
        <f t="shared" si="6"/>
        <v>0</v>
      </c>
      <c r="G84" s="32">
        <f>F84*0.21</f>
        <v>0</v>
      </c>
      <c r="H84" s="33">
        <f t="shared" si="7"/>
        <v>0</v>
      </c>
    </row>
    <row r="85" spans="1:8" s="1" customFormat="1" ht="30">
      <c r="A85" s="10" t="s">
        <v>51</v>
      </c>
      <c r="B85" s="46" t="s">
        <v>58</v>
      </c>
      <c r="C85" s="34"/>
      <c r="D85" s="35"/>
      <c r="E85" s="29"/>
      <c r="F85" s="29">
        <f>SUM(F86:F91)</f>
        <v>0</v>
      </c>
      <c r="G85" s="30">
        <f>SUM(G86:G91)</f>
        <v>0</v>
      </c>
      <c r="H85" s="31">
        <f>SUM(H86:H91)</f>
        <v>0</v>
      </c>
    </row>
    <row r="86" spans="1:8" ht="15">
      <c r="A86" s="10" t="s">
        <v>15</v>
      </c>
      <c r="B86" s="44" t="s">
        <v>19</v>
      </c>
      <c r="C86" s="26" t="s">
        <v>8</v>
      </c>
      <c r="D86" s="27">
        <v>1</v>
      </c>
      <c r="E86" s="28"/>
      <c r="F86" s="28">
        <f t="shared" si="6"/>
        <v>0</v>
      </c>
      <c r="G86" s="32">
        <f aca="true" t="shared" si="8" ref="G86:G91">F86*0.21</f>
        <v>0</v>
      </c>
      <c r="H86" s="33">
        <f t="shared" si="7"/>
        <v>0</v>
      </c>
    </row>
    <row r="87" spans="1:8" ht="30">
      <c r="A87" s="10"/>
      <c r="B87" s="44" t="s">
        <v>61</v>
      </c>
      <c r="C87" s="26" t="s">
        <v>8</v>
      </c>
      <c r="D87" s="27">
        <v>1</v>
      </c>
      <c r="E87" s="28"/>
      <c r="F87" s="28">
        <f t="shared" si="6"/>
        <v>0</v>
      </c>
      <c r="G87" s="32">
        <f t="shared" si="8"/>
        <v>0</v>
      </c>
      <c r="H87" s="33">
        <f t="shared" si="7"/>
        <v>0</v>
      </c>
    </row>
    <row r="88" spans="1:8" ht="15">
      <c r="A88" s="10"/>
      <c r="B88" s="44" t="s">
        <v>12</v>
      </c>
      <c r="C88" s="26" t="s">
        <v>8</v>
      </c>
      <c r="D88" s="27">
        <v>1</v>
      </c>
      <c r="E88" s="28"/>
      <c r="F88" s="28">
        <f t="shared" si="6"/>
        <v>0</v>
      </c>
      <c r="G88" s="32">
        <f t="shared" si="8"/>
        <v>0</v>
      </c>
      <c r="H88" s="33">
        <f t="shared" si="7"/>
        <v>0</v>
      </c>
    </row>
    <row r="89" spans="1:8" ht="15">
      <c r="A89" s="10"/>
      <c r="B89" s="44" t="s">
        <v>21</v>
      </c>
      <c r="C89" s="26" t="s">
        <v>8</v>
      </c>
      <c r="D89" s="27">
        <v>1</v>
      </c>
      <c r="E89" s="28"/>
      <c r="F89" s="28">
        <f t="shared" si="6"/>
        <v>0</v>
      </c>
      <c r="G89" s="32">
        <f t="shared" si="8"/>
        <v>0</v>
      </c>
      <c r="H89" s="33">
        <f t="shared" si="7"/>
        <v>0</v>
      </c>
    </row>
    <row r="90" spans="1:8" ht="30">
      <c r="A90" s="10"/>
      <c r="B90" s="44" t="s">
        <v>22</v>
      </c>
      <c r="C90" s="26" t="s">
        <v>8</v>
      </c>
      <c r="D90" s="27">
        <v>1</v>
      </c>
      <c r="E90" s="28"/>
      <c r="F90" s="28">
        <f t="shared" si="6"/>
        <v>0</v>
      </c>
      <c r="G90" s="32">
        <f t="shared" si="8"/>
        <v>0</v>
      </c>
      <c r="H90" s="33">
        <f t="shared" si="7"/>
        <v>0</v>
      </c>
    </row>
    <row r="91" spans="1:8" ht="15">
      <c r="A91" s="10"/>
      <c r="B91" s="44" t="s">
        <v>20</v>
      </c>
      <c r="C91" s="26" t="s">
        <v>8</v>
      </c>
      <c r="D91" s="27">
        <v>1</v>
      </c>
      <c r="E91" s="28"/>
      <c r="F91" s="28">
        <f t="shared" si="6"/>
        <v>0</v>
      </c>
      <c r="G91" s="32">
        <f t="shared" si="8"/>
        <v>0</v>
      </c>
      <c r="H91" s="33">
        <f t="shared" si="7"/>
        <v>0</v>
      </c>
    </row>
    <row r="92" spans="1:8" s="4" customFormat="1" ht="75">
      <c r="A92" s="12" t="s">
        <v>87</v>
      </c>
      <c r="B92" s="45" t="s">
        <v>91</v>
      </c>
      <c r="C92" s="24"/>
      <c r="D92" s="25"/>
      <c r="E92" s="13"/>
      <c r="F92" s="13">
        <f>SUM(F65,F4,F34)</f>
        <v>0</v>
      </c>
      <c r="G92" s="14">
        <f>SUM(G65,G4,G34)</f>
        <v>0</v>
      </c>
      <c r="H92" s="15">
        <f>SUM(H65,H4,H34)</f>
        <v>0</v>
      </c>
    </row>
    <row r="93" spans="1:8" ht="15">
      <c r="A93" s="10" t="s">
        <v>88</v>
      </c>
      <c r="B93" s="46" t="s">
        <v>84</v>
      </c>
      <c r="C93" s="34"/>
      <c r="D93" s="35"/>
      <c r="E93" s="29"/>
      <c r="F93" s="37"/>
      <c r="G93" s="38"/>
      <c r="H93" s="36"/>
    </row>
    <row r="94" spans="1:8" ht="15">
      <c r="A94" s="8" t="s">
        <v>89</v>
      </c>
      <c r="B94" s="46" t="s">
        <v>65</v>
      </c>
      <c r="C94" s="9"/>
      <c r="D94" s="18"/>
      <c r="E94" s="11"/>
      <c r="F94" s="11">
        <f>F92*0.21</f>
        <v>0</v>
      </c>
      <c r="G94" s="3"/>
      <c r="H94" s="3"/>
    </row>
    <row r="95" spans="1:7" ht="45">
      <c r="A95" s="8" t="s">
        <v>90</v>
      </c>
      <c r="B95" s="46" t="s">
        <v>92</v>
      </c>
      <c r="C95" s="39"/>
      <c r="D95" s="40"/>
      <c r="E95" s="41"/>
      <c r="F95" s="29">
        <f>SUM(F92,F94)</f>
        <v>0</v>
      </c>
      <c r="G95" s="6"/>
    </row>
  </sheetData>
  <sheetProtection/>
  <mergeCells count="1">
    <mergeCell ref="B1:F1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portrait" paperSize="9" scale="69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Schejbalová</dc:creator>
  <cp:keywords/>
  <dc:description/>
  <cp:lastModifiedBy>Lucie Kutilová</cp:lastModifiedBy>
  <cp:lastPrinted>2014-10-16T11:43:08Z</cp:lastPrinted>
  <dcterms:created xsi:type="dcterms:W3CDTF">2012-12-04T09:17:13Z</dcterms:created>
  <dcterms:modified xsi:type="dcterms:W3CDTF">2014-10-16T11:47:15Z</dcterms:modified>
  <cp:category/>
  <cp:version/>
  <cp:contentType/>
  <cp:contentStatus/>
</cp:coreProperties>
</file>