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drouzek\Documents\3NEC DSP\"/>
    </mc:Choice>
  </mc:AlternateContent>
  <bookViews>
    <workbookView xWindow="0" yWindow="0" windowWidth="20496" windowHeight="745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8" i="1"/>
  <c r="G33" i="1"/>
  <c r="G22" i="1"/>
  <c r="G42" i="1"/>
  <c r="G41" i="1"/>
  <c r="G40" i="1"/>
  <c r="G37" i="1"/>
  <c r="G36" i="1"/>
  <c r="G35" i="1"/>
  <c r="G26" i="1"/>
  <c r="G27" i="1"/>
  <c r="G28" i="1"/>
  <c r="G29" i="1"/>
  <c r="G30" i="1"/>
  <c r="G31" i="1"/>
  <c r="G32" i="1"/>
  <c r="G25" i="1"/>
  <c r="G24" i="1"/>
  <c r="G20" i="1"/>
  <c r="G21" i="1"/>
  <c r="G19" i="1"/>
  <c r="G18" i="1"/>
  <c r="G11" i="1"/>
  <c r="G12" i="1"/>
  <c r="G13" i="1"/>
  <c r="G14" i="1"/>
  <c r="G15" i="1"/>
  <c r="G10" i="1"/>
  <c r="G9" i="1"/>
  <c r="G8" i="1"/>
  <c r="G7" i="1"/>
  <c r="G16" i="1" l="1"/>
  <c r="G44" i="1" s="1"/>
  <c r="G45" i="1" l="1"/>
  <c r="G46" i="1" s="1"/>
</calcChain>
</file>

<file path=xl/sharedStrings.xml><?xml version="1.0" encoding="utf-8"?>
<sst xmlns="http://schemas.openxmlformats.org/spreadsheetml/2006/main" count="134" uniqueCount="70">
  <si>
    <t xml:space="preserve">Podrobný průzkum nově zjištěné SEZ </t>
  </si>
  <si>
    <t>v prostoru  mezi stripovací halou a ocelárnou III v areálu TŽ, a.s.</t>
  </si>
  <si>
    <t>č. pol.</t>
  </si>
  <si>
    <t>specifikace prací</t>
  </si>
  <si>
    <t>jedn.</t>
  </si>
  <si>
    <t>počet jedn.</t>
  </si>
  <si>
    <t>1. Vrtné a technické práce</t>
  </si>
  <si>
    <t>1</t>
  </si>
  <si>
    <t>.01</t>
  </si>
  <si>
    <t>Příprava pracoviště</t>
  </si>
  <si>
    <t>kpl</t>
  </si>
  <si>
    <t>.02</t>
  </si>
  <si>
    <t xml:space="preserve">Vrty nevystrojené mapovací vč. vrtání v betonu a strusce </t>
  </si>
  <si>
    <t>m</t>
  </si>
  <si>
    <t>.03</t>
  </si>
  <si>
    <t xml:space="preserve">Vrty vystrojené sanační vč. vrtání v betonu a strusce </t>
  </si>
  <si>
    <t>.04</t>
  </si>
  <si>
    <t>Vytyčení sítí - mapové podklady</t>
  </si>
  <si>
    <t>hod</t>
  </si>
  <si>
    <t>.05</t>
  </si>
  <si>
    <t>Předvýkopy, ověření podz. konstrukcí do hl. cca 1,0 m</t>
  </si>
  <si>
    <t>ks</t>
  </si>
  <si>
    <t>.06</t>
  </si>
  <si>
    <t xml:space="preserve">Doprava vrtné soupravy </t>
  </si>
  <si>
    <t>km</t>
  </si>
  <si>
    <t>.07</t>
  </si>
  <si>
    <t>Odstranění kontaminovaného vrtného jádra</t>
  </si>
  <si>
    <t>.08</t>
  </si>
  <si>
    <t>Zajištění kontejneru, doprava</t>
  </si>
  <si>
    <t>Vrtné práce celkem</t>
  </si>
  <si>
    <t>2. Vzorkovací práce</t>
  </si>
  <si>
    <t>2</t>
  </si>
  <si>
    <t>Vzorkování zemin z vrtů</t>
  </si>
  <si>
    <t>vzorek</t>
  </si>
  <si>
    <t>Vzorkování vod - staticky z vrtů</t>
  </si>
  <si>
    <t>Doprava vzorků do laboratoře</t>
  </si>
  <si>
    <t>Vzorkovací práce celkem</t>
  </si>
  <si>
    <t>3. Laboratorní práce</t>
  </si>
  <si>
    <t>3</t>
  </si>
  <si>
    <t>Analýzy zemin v sušině (PAU, BTEX, fenoly)</t>
  </si>
  <si>
    <t>Analýzy zemin v sušině (NEL)</t>
  </si>
  <si>
    <t>Analýzy zemin v sušině kvalitativní rozbor CH</t>
  </si>
  <si>
    <t>Analýzy vod (PAU, BTEX, fenoly)</t>
  </si>
  <si>
    <t>Analýzy vod (NEL)</t>
  </si>
  <si>
    <t>Analýzy vod kvalitativní rozbor CH</t>
  </si>
  <si>
    <t>.09</t>
  </si>
  <si>
    <t>Přijetí a skartace vzorku</t>
  </si>
  <si>
    <t>Laboratorní práce celkem</t>
  </si>
  <si>
    <t>4. Geologické práce</t>
  </si>
  <si>
    <t>4</t>
  </si>
  <si>
    <t>Gelogická dokumentace vrtů</t>
  </si>
  <si>
    <t>Geodetické zaměření vrtů + doprava</t>
  </si>
  <si>
    <t>Sled, řizení a koordinace</t>
  </si>
  <si>
    <t>Geologické práce celkem</t>
  </si>
  <si>
    <t>5. Vyhodnocovací práce</t>
  </si>
  <si>
    <t>5</t>
  </si>
  <si>
    <t>Zpracování projektu průzkumu</t>
  </si>
  <si>
    <t>Vyhodnocení průzkumu a zpracování záv. zprávy</t>
  </si>
  <si>
    <t>Grafické zpracování a reprodukce</t>
  </si>
  <si>
    <t>Vyhodnocovací práce celkem</t>
  </si>
  <si>
    <t>CELKOVÁ CENA BEZ DPH</t>
  </si>
  <si>
    <t>Příloha  č. 6</t>
  </si>
  <si>
    <t>Zemina pro zásyp, včetně dopravy</t>
  </si>
  <si>
    <t>Vzorkování vod - dynamicky z vrtů</t>
  </si>
  <si>
    <r>
      <t>Analýzy zemin v sušině (C</t>
    </r>
    <r>
      <rPr>
        <vertAlign val="sub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 xml:space="preserve"> - C</t>
    </r>
    <r>
      <rPr>
        <vertAlign val="sub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)</t>
    </r>
  </si>
  <si>
    <r>
      <t>Analýzy vod (C</t>
    </r>
    <r>
      <rPr>
        <vertAlign val="sub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 xml:space="preserve"> - C</t>
    </r>
    <r>
      <rPr>
        <vertAlign val="sub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)</t>
    </r>
  </si>
  <si>
    <t>cena/jedn.</t>
  </si>
  <si>
    <t>cena celkem</t>
  </si>
  <si>
    <t>CELKOVÁ CENA VČETNĚ DPH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</si>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</sst>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vertAlign val="subscript"/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3" fillId="0" borderId="0" xfId="1" applyFont="1" applyFill="1"/>
    <xf numFmtId="0" fontId="1" fillId="0" borderId="0" xfId="1" applyFont="1"/>
    <xf numFmtId="0" fontId="1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5" xfId="1" applyFill="1" applyBorder="1"/>
    <xf numFmtId="0" fontId="7" fillId="0" borderId="6" xfId="1" applyFont="1" applyFill="1" applyBorder="1" applyAlignment="1">
      <alignment horizontal="center"/>
    </xf>
    <xf numFmtId="44" fontId="7" fillId="0" borderId="6" xfId="2" applyFont="1" applyFill="1" applyBorder="1" applyAlignment="1">
      <alignment horizontal="right"/>
    </xf>
    <xf numFmtId="164" fontId="7" fillId="0" borderId="7" xfId="2" applyNumberFormat="1" applyFont="1" applyFill="1" applyBorder="1" applyAlignment="1">
      <alignment horizontal="right"/>
    </xf>
    <xf numFmtId="0" fontId="4" fillId="0" borderId="8" xfId="1" quotePrefix="1" applyFont="1" applyFill="1" applyBorder="1" applyAlignment="1">
      <alignment horizontal="left"/>
    </xf>
    <xf numFmtId="0" fontId="1" fillId="0" borderId="8" xfId="1" applyFont="1" applyFill="1" applyBorder="1" applyAlignment="1">
      <alignment horizontal="center"/>
    </xf>
    <xf numFmtId="44" fontId="1" fillId="0" borderId="8" xfId="2" applyFont="1" applyFill="1" applyBorder="1"/>
    <xf numFmtId="164" fontId="1" fillId="0" borderId="9" xfId="2" applyNumberFormat="1" applyFont="1" applyFill="1" applyBorder="1"/>
    <xf numFmtId="0" fontId="1" fillId="0" borderId="11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18" xfId="1" applyFill="1" applyBorder="1" applyAlignment="1">
      <alignment horizontal="center"/>
    </xf>
    <xf numFmtId="49" fontId="3" fillId="0" borderId="0" xfId="1" applyNumberFormat="1" applyFont="1" applyFill="1" applyBorder="1"/>
    <xf numFmtId="0" fontId="8" fillId="0" borderId="16" xfId="1" quotePrefix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center"/>
    </xf>
    <xf numFmtId="0" fontId="1" fillId="0" borderId="3" xfId="1" applyFont="1" applyFill="1" applyBorder="1"/>
    <xf numFmtId="0" fontId="1" fillId="0" borderId="21" xfId="1" applyFill="1" applyBorder="1"/>
    <xf numFmtId="0" fontId="1" fillId="0" borderId="22" xfId="1" applyFill="1" applyBorder="1"/>
    <xf numFmtId="0" fontId="1" fillId="0" borderId="23" xfId="1" applyFill="1" applyBorder="1"/>
    <xf numFmtId="0" fontId="1" fillId="0" borderId="24" xfId="1" applyFill="1" applyBorder="1" applyAlignment="1">
      <alignment horizontal="center"/>
    </xf>
    <xf numFmtId="0" fontId="8" fillId="0" borderId="2" xfId="1" quotePrefix="1" applyFont="1" applyFill="1" applyBorder="1" applyAlignment="1">
      <alignment horizontal="left"/>
    </xf>
    <xf numFmtId="0" fontId="1" fillId="0" borderId="3" xfId="1" applyFill="1" applyBorder="1"/>
    <xf numFmtId="0" fontId="1" fillId="0" borderId="3" xfId="1" applyFill="1" applyBorder="1" applyAlignment="1">
      <alignment horizontal="center"/>
    </xf>
    <xf numFmtId="49" fontId="1" fillId="0" borderId="9" xfId="1" applyNumberFormat="1" applyFont="1" applyFill="1" applyBorder="1"/>
    <xf numFmtId="0" fontId="4" fillId="0" borderId="8" xfId="1" applyFont="1" applyFill="1" applyBorder="1" applyAlignment="1">
      <alignment horizontal="left"/>
    </xf>
    <xf numFmtId="0" fontId="1" fillId="0" borderId="8" xfId="1" applyFont="1" applyFill="1" applyBorder="1"/>
    <xf numFmtId="0" fontId="6" fillId="0" borderId="14" xfId="1" applyFont="1" applyFill="1" applyBorder="1" applyAlignment="1">
      <alignment horizontal="center"/>
    </xf>
    <xf numFmtId="0" fontId="3" fillId="0" borderId="16" xfId="1" applyFont="1" applyFill="1" applyBorder="1"/>
    <xf numFmtId="0" fontId="10" fillId="0" borderId="1" xfId="1" applyFont="1" applyFill="1" applyBorder="1" applyAlignment="1">
      <alignment horizontal="center"/>
    </xf>
    <xf numFmtId="0" fontId="1" fillId="0" borderId="25" xfId="1" quotePrefix="1" applyFill="1" applyBorder="1" applyAlignment="1">
      <alignment horizontal="left"/>
    </xf>
    <xf numFmtId="1" fontId="1" fillId="0" borderId="18" xfId="1" applyNumberFormat="1" applyFill="1" applyBorder="1" applyAlignment="1">
      <alignment horizontal="center"/>
    </xf>
    <xf numFmtId="0" fontId="8" fillId="0" borderId="16" xfId="1" applyFont="1" applyFill="1" applyBorder="1"/>
    <xf numFmtId="0" fontId="8" fillId="0" borderId="1" xfId="1" applyFont="1" applyFill="1" applyBorder="1"/>
    <xf numFmtId="0" fontId="4" fillId="0" borderId="3" xfId="1" applyFont="1" applyFill="1" applyBorder="1" applyAlignment="1"/>
    <xf numFmtId="0" fontId="1" fillId="0" borderId="3" xfId="1" applyFont="1" applyFill="1" applyBorder="1" applyAlignment="1"/>
    <xf numFmtId="1" fontId="1" fillId="0" borderId="11" xfId="1" applyNumberFormat="1" applyFill="1" applyBorder="1" applyAlignment="1">
      <alignment horizontal="center"/>
    </xf>
    <xf numFmtId="0" fontId="1" fillId="0" borderId="26" xfId="1" applyFill="1" applyBorder="1"/>
    <xf numFmtId="0" fontId="1" fillId="0" borderId="27" xfId="1" applyFill="1" applyBorder="1" applyAlignment="1">
      <alignment horizontal="center"/>
    </xf>
    <xf numFmtId="1" fontId="1" fillId="0" borderId="27" xfId="1" applyNumberFormat="1" applyFill="1" applyBorder="1" applyAlignment="1">
      <alignment horizontal="center"/>
    </xf>
    <xf numFmtId="0" fontId="1" fillId="0" borderId="25" xfId="1" applyFill="1" applyBorder="1"/>
    <xf numFmtId="0" fontId="5" fillId="0" borderId="3" xfId="1" quotePrefix="1" applyFont="1" applyFill="1" applyBorder="1" applyAlignment="1">
      <alignment horizontal="left"/>
    </xf>
    <xf numFmtId="0" fontId="11" fillId="0" borderId="3" xfId="1" applyFont="1" applyFill="1" applyBorder="1" applyAlignment="1">
      <alignment horizontal="center"/>
    </xf>
    <xf numFmtId="0" fontId="11" fillId="0" borderId="3" xfId="1" applyFont="1" applyFill="1" applyBorder="1"/>
    <xf numFmtId="49" fontId="1" fillId="0" borderId="28" xfId="1" applyNumberFormat="1" applyFont="1" applyFill="1" applyBorder="1" applyAlignment="1">
      <alignment horizontal="right"/>
    </xf>
    <xf numFmtId="49" fontId="1" fillId="0" borderId="29" xfId="1" applyNumberFormat="1" applyFill="1" applyBorder="1" applyAlignment="1">
      <alignment horizontal="right"/>
    </xf>
    <xf numFmtId="49" fontId="3" fillId="0" borderId="29" xfId="1" applyNumberFormat="1" applyFont="1" applyFill="1" applyBorder="1"/>
    <xf numFmtId="0" fontId="1" fillId="0" borderId="21" xfId="1" applyFont="1" applyFill="1" applyBorder="1" applyAlignment="1">
      <alignment horizontal="left"/>
    </xf>
    <xf numFmtId="0" fontId="1" fillId="0" borderId="22" xfId="1" applyFont="1" applyFill="1" applyBorder="1"/>
    <xf numFmtId="0" fontId="1" fillId="0" borderId="22" xfId="1" quotePrefix="1" applyFont="1" applyFill="1" applyBorder="1" applyAlignment="1">
      <alignment horizontal="left"/>
    </xf>
    <xf numFmtId="0" fontId="1" fillId="0" borderId="25" xfId="1" applyFont="1" applyFill="1" applyBorder="1"/>
    <xf numFmtId="0" fontId="6" fillId="0" borderId="21" xfId="1" applyFont="1" applyFill="1" applyBorder="1"/>
    <xf numFmtId="0" fontId="6" fillId="0" borderId="22" xfId="1" applyFont="1" applyFill="1" applyBorder="1"/>
    <xf numFmtId="0" fontId="6" fillId="0" borderId="25" xfId="1" applyFont="1" applyFill="1" applyBorder="1"/>
    <xf numFmtId="49" fontId="1" fillId="0" borderId="28" xfId="1" applyNumberFormat="1" applyFont="1" applyFill="1" applyBorder="1"/>
    <xf numFmtId="49" fontId="1" fillId="0" borderId="10" xfId="1" applyNumberFormat="1" applyFill="1" applyBorder="1" applyAlignment="1">
      <alignment horizontal="right"/>
    </xf>
    <xf numFmtId="49" fontId="1" fillId="0" borderId="12" xfId="1" applyNumberFormat="1" applyFill="1" applyBorder="1"/>
    <xf numFmtId="49" fontId="1" fillId="0" borderId="13" xfId="1" applyNumberFormat="1" applyFill="1" applyBorder="1" applyAlignment="1">
      <alignment horizontal="right"/>
    </xf>
    <xf numFmtId="49" fontId="1" fillId="0" borderId="15" xfId="1" applyNumberFormat="1" applyFill="1" applyBorder="1"/>
    <xf numFmtId="49" fontId="1" fillId="0" borderId="17" xfId="1" applyNumberFormat="1" applyFill="1" applyBorder="1" applyAlignment="1">
      <alignment horizontal="right"/>
    </xf>
    <xf numFmtId="49" fontId="1" fillId="0" borderId="19" xfId="1" applyNumberFormat="1" applyFill="1" applyBorder="1"/>
    <xf numFmtId="0" fontId="5" fillId="0" borderId="1" xfId="1" applyFont="1" applyBorder="1" applyAlignment="1">
      <alignment wrapText="1"/>
    </xf>
    <xf numFmtId="0" fontId="6" fillId="0" borderId="2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right"/>
    </xf>
    <xf numFmtId="44" fontId="1" fillId="0" borderId="11" xfId="3" applyFont="1" applyFill="1" applyBorder="1"/>
    <xf numFmtId="44" fontId="1" fillId="0" borderId="12" xfId="3" applyFont="1" applyFill="1" applyBorder="1"/>
    <xf numFmtId="44" fontId="1" fillId="0" borderId="14" xfId="3" applyFont="1" applyFill="1" applyBorder="1"/>
    <xf numFmtId="44" fontId="1" fillId="0" borderId="15" xfId="3" applyFont="1" applyFill="1" applyBorder="1"/>
    <xf numFmtId="44" fontId="1" fillId="0" borderId="18" xfId="3" applyFont="1" applyFill="1" applyBorder="1"/>
    <xf numFmtId="44" fontId="1" fillId="0" borderId="19" xfId="3" applyFont="1" applyFill="1" applyBorder="1"/>
    <xf numFmtId="44" fontId="8" fillId="0" borderId="1" xfId="3" applyFont="1" applyFill="1" applyBorder="1"/>
    <xf numFmtId="44" fontId="3" fillId="0" borderId="20" xfId="3" applyFont="1" applyFill="1" applyBorder="1"/>
    <xf numFmtId="44" fontId="1" fillId="0" borderId="3" xfId="3" applyFont="1" applyFill="1" applyBorder="1"/>
    <xf numFmtId="44" fontId="1" fillId="0" borderId="4" xfId="3" applyFont="1" applyFill="1" applyBorder="1"/>
    <xf numFmtId="44" fontId="1" fillId="0" borderId="24" xfId="3" applyFont="1" applyFill="1" applyBorder="1"/>
    <xf numFmtId="44" fontId="3" fillId="0" borderId="4" xfId="3" applyFont="1" applyFill="1" applyBorder="1"/>
    <xf numFmtId="44" fontId="1" fillId="0" borderId="8" xfId="3" applyFont="1" applyFill="1" applyBorder="1"/>
    <xf numFmtId="44" fontId="1" fillId="0" borderId="9" xfId="3" applyFont="1" applyFill="1" applyBorder="1"/>
    <xf numFmtId="44" fontId="10" fillId="0" borderId="1" xfId="3" applyFont="1" applyFill="1" applyBorder="1"/>
    <xf numFmtId="44" fontId="1" fillId="0" borderId="3" xfId="3" applyFont="1" applyFill="1" applyBorder="1" applyAlignment="1"/>
    <xf numFmtId="44" fontId="1" fillId="0" borderId="4" xfId="3" applyFont="1" applyFill="1" applyBorder="1" applyAlignment="1"/>
    <xf numFmtId="44" fontId="1" fillId="0" borderId="27" xfId="3" applyFont="1" applyFill="1" applyBorder="1"/>
    <xf numFmtId="44" fontId="11" fillId="0" borderId="3" xfId="3" applyFont="1" applyFill="1" applyBorder="1"/>
    <xf numFmtId="49" fontId="3" fillId="0" borderId="29" xfId="1" applyNumberFormat="1" applyFont="1" applyFill="1" applyBorder="1" applyAlignment="1">
      <alignment horizontal="center"/>
    </xf>
    <xf numFmtId="49" fontId="3" fillId="0" borderId="28" xfId="1" applyNumberFormat="1" applyFont="1" applyFill="1" applyBorder="1" applyAlignment="1">
      <alignment horizontal="center"/>
    </xf>
    <xf numFmtId="49" fontId="3" fillId="0" borderId="9" xfId="1" applyNumberFormat="1" applyFont="1" applyFill="1" applyBorder="1" applyAlignment="1">
      <alignment horizontal="center"/>
    </xf>
    <xf numFmtId="49" fontId="3" fillId="0" borderId="30" xfId="1" applyNumberFormat="1" applyFont="1" applyFill="1" applyBorder="1" applyAlignment="1">
      <alignment horizontal="center"/>
    </xf>
    <xf numFmtId="49" fontId="3" fillId="0" borderId="16" xfId="1" applyNumberFormat="1" applyFont="1" applyFill="1" applyBorder="1" applyAlignment="1">
      <alignment horizontal="center"/>
    </xf>
    <xf numFmtId="49" fontId="3" fillId="0" borderId="20" xfId="1" applyNumberFormat="1" applyFont="1" applyFill="1" applyBorder="1" applyAlignment="1">
      <alignment horizontal="center"/>
    </xf>
  </cellXfs>
  <cellStyles count="4">
    <cellStyle name="Měna" xfId="3" builtinId="4"/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selection activeCell="F13" sqref="F13"/>
    </sheetView>
  </sheetViews>
  <sheetFormatPr defaultRowHeight="14.4" x14ac:dyDescent="0.3"/>
  <cols>
    <col min="1" max="1" width="2.5546875" customWidth="1"/>
    <col min="2" max="2" width="3.6640625" customWidth="1"/>
    <col min="3" max="3" width="46.33203125" customWidth="1"/>
    <col min="4" max="4" width="6.6640625" customWidth="1"/>
    <col min="6" max="6" width="13.5546875" customWidth="1"/>
    <col min="7" max="7" width="16.44140625" customWidth="1"/>
  </cols>
  <sheetData>
    <row r="1" spans="1:7" ht="15.6" x14ac:dyDescent="0.3">
      <c r="A1" s="1"/>
      <c r="B1" s="1"/>
      <c r="C1" s="1"/>
      <c r="D1" s="1"/>
      <c r="E1" s="1"/>
      <c r="F1" s="73"/>
      <c r="G1" s="74" t="s">
        <v>61</v>
      </c>
    </row>
    <row r="2" spans="1:7" x14ac:dyDescent="0.3">
      <c r="A2" s="2" t="s">
        <v>0</v>
      </c>
      <c r="B2" s="3"/>
      <c r="C2" s="3"/>
      <c r="D2" s="3"/>
      <c r="E2" s="3"/>
      <c r="F2" s="4"/>
      <c r="G2" s="5"/>
    </row>
    <row r="3" spans="1:7" x14ac:dyDescent="0.3">
      <c r="A3" s="2" t="s">
        <v>1</v>
      </c>
      <c r="B3" s="3"/>
      <c r="C3" s="3"/>
      <c r="D3" s="3"/>
      <c r="E3" s="3"/>
      <c r="F3" s="4"/>
      <c r="G3" s="5"/>
    </row>
    <row r="4" spans="1:7" ht="16.2" thickBot="1" x14ac:dyDescent="0.35">
      <c r="A4" s="68"/>
      <c r="B4" s="68"/>
      <c r="C4" s="68"/>
      <c r="D4" s="68"/>
      <c r="E4" s="1"/>
      <c r="F4" s="6"/>
      <c r="G4" s="1"/>
    </row>
    <row r="5" spans="1:7" ht="15" thickBot="1" x14ac:dyDescent="0.35">
      <c r="A5" s="69" t="s">
        <v>2</v>
      </c>
      <c r="B5" s="70"/>
      <c r="C5" s="7" t="s">
        <v>3</v>
      </c>
      <c r="D5" s="8" t="s">
        <v>4</v>
      </c>
      <c r="E5" s="8" t="s">
        <v>5</v>
      </c>
      <c r="F5" s="9" t="s">
        <v>66</v>
      </c>
      <c r="G5" s="10" t="s">
        <v>67</v>
      </c>
    </row>
    <row r="6" spans="1:7" ht="15" thickBot="1" x14ac:dyDescent="0.35">
      <c r="A6" s="71"/>
      <c r="B6" s="72"/>
      <c r="C6" s="11" t="s">
        <v>6</v>
      </c>
      <c r="D6" s="12"/>
      <c r="E6" s="12"/>
      <c r="F6" s="13"/>
      <c r="G6" s="14"/>
    </row>
    <row r="7" spans="1:7" x14ac:dyDescent="0.3">
      <c r="A7" s="62" t="s">
        <v>7</v>
      </c>
      <c r="B7" s="63" t="s">
        <v>8</v>
      </c>
      <c r="C7" s="54" t="s">
        <v>9</v>
      </c>
      <c r="D7" s="15" t="s">
        <v>10</v>
      </c>
      <c r="E7" s="15">
        <v>1</v>
      </c>
      <c r="F7" s="75"/>
      <c r="G7" s="76">
        <f>E7*F7</f>
        <v>0</v>
      </c>
    </row>
    <row r="8" spans="1:7" x14ac:dyDescent="0.3">
      <c r="A8" s="64" t="s">
        <v>7</v>
      </c>
      <c r="B8" s="65" t="s">
        <v>11</v>
      </c>
      <c r="C8" s="55" t="s">
        <v>12</v>
      </c>
      <c r="D8" s="16" t="s">
        <v>13</v>
      </c>
      <c r="E8" s="16">
        <v>45</v>
      </c>
      <c r="F8" s="77"/>
      <c r="G8" s="78">
        <f>E8*F8</f>
        <v>0</v>
      </c>
    </row>
    <row r="9" spans="1:7" x14ac:dyDescent="0.3">
      <c r="A9" s="64" t="s">
        <v>7</v>
      </c>
      <c r="B9" s="65" t="s">
        <v>14</v>
      </c>
      <c r="C9" s="55" t="s">
        <v>15</v>
      </c>
      <c r="D9" s="16" t="s">
        <v>13</v>
      </c>
      <c r="E9" s="16">
        <v>15</v>
      </c>
      <c r="F9" s="77"/>
      <c r="G9" s="78">
        <f>E9*F9</f>
        <v>0</v>
      </c>
    </row>
    <row r="10" spans="1:7" x14ac:dyDescent="0.3">
      <c r="A10" s="64" t="s">
        <v>7</v>
      </c>
      <c r="B10" s="65" t="s">
        <v>16</v>
      </c>
      <c r="C10" s="55" t="s">
        <v>17</v>
      </c>
      <c r="D10" s="16" t="s">
        <v>18</v>
      </c>
      <c r="E10" s="16">
        <v>4</v>
      </c>
      <c r="F10" s="77"/>
      <c r="G10" s="78">
        <f>E10*F10</f>
        <v>0</v>
      </c>
    </row>
    <row r="11" spans="1:7" x14ac:dyDescent="0.3">
      <c r="A11" s="64" t="s">
        <v>7</v>
      </c>
      <c r="B11" s="65" t="s">
        <v>19</v>
      </c>
      <c r="C11" s="55" t="s">
        <v>20</v>
      </c>
      <c r="D11" s="16" t="s">
        <v>21</v>
      </c>
      <c r="E11" s="16">
        <v>10</v>
      </c>
      <c r="F11" s="77"/>
      <c r="G11" s="78">
        <f t="shared" ref="G11:G15" si="0">E11*F11</f>
        <v>0</v>
      </c>
    </row>
    <row r="12" spans="1:7" x14ac:dyDescent="0.3">
      <c r="A12" s="64" t="s">
        <v>7</v>
      </c>
      <c r="B12" s="65" t="s">
        <v>22</v>
      </c>
      <c r="C12" s="56" t="s">
        <v>23</v>
      </c>
      <c r="D12" s="16" t="s">
        <v>24</v>
      </c>
      <c r="E12" s="16">
        <v>190</v>
      </c>
      <c r="F12" s="77"/>
      <c r="G12" s="78">
        <f t="shared" si="0"/>
        <v>0</v>
      </c>
    </row>
    <row r="13" spans="1:7" x14ac:dyDescent="0.3">
      <c r="A13" s="64" t="s">
        <v>7</v>
      </c>
      <c r="B13" s="65" t="s">
        <v>25</v>
      </c>
      <c r="C13" s="55" t="s">
        <v>26</v>
      </c>
      <c r="D13" s="16" t="s">
        <v>10</v>
      </c>
      <c r="E13" s="16">
        <v>1</v>
      </c>
      <c r="F13" s="77"/>
      <c r="G13" s="78">
        <f t="shared" si="0"/>
        <v>0</v>
      </c>
    </row>
    <row r="14" spans="1:7" x14ac:dyDescent="0.3">
      <c r="A14" s="64" t="s">
        <v>7</v>
      </c>
      <c r="B14" s="65" t="s">
        <v>27</v>
      </c>
      <c r="C14" s="55" t="s">
        <v>28</v>
      </c>
      <c r="D14" s="16" t="s">
        <v>10</v>
      </c>
      <c r="E14" s="16">
        <v>1</v>
      </c>
      <c r="F14" s="77"/>
      <c r="G14" s="78">
        <f t="shared" si="0"/>
        <v>0</v>
      </c>
    </row>
    <row r="15" spans="1:7" ht="15" thickBot="1" x14ac:dyDescent="0.35">
      <c r="A15" s="66" t="s">
        <v>7</v>
      </c>
      <c r="B15" s="67" t="s">
        <v>45</v>
      </c>
      <c r="C15" s="57" t="s">
        <v>62</v>
      </c>
      <c r="D15" s="17" t="s">
        <v>10</v>
      </c>
      <c r="E15" s="17">
        <v>1</v>
      </c>
      <c r="F15" s="79"/>
      <c r="G15" s="80">
        <f t="shared" si="0"/>
        <v>0</v>
      </c>
    </row>
    <row r="16" spans="1:7" ht="15" thickBot="1" x14ac:dyDescent="0.35">
      <c r="A16" s="52"/>
      <c r="B16" s="18"/>
      <c r="C16" s="19" t="s">
        <v>29</v>
      </c>
      <c r="D16" s="20"/>
      <c r="E16" s="20"/>
      <c r="F16" s="81"/>
      <c r="G16" s="82">
        <f>SUM(G7:G15)</f>
        <v>0</v>
      </c>
    </row>
    <row r="17" spans="1:7" ht="15" thickBot="1" x14ac:dyDescent="0.35">
      <c r="A17" s="51"/>
      <c r="B17" s="31"/>
      <c r="C17" s="21" t="s">
        <v>30</v>
      </c>
      <c r="D17" s="22"/>
      <c r="E17" s="23"/>
      <c r="F17" s="83"/>
      <c r="G17" s="84"/>
    </row>
    <row r="18" spans="1:7" x14ac:dyDescent="0.3">
      <c r="A18" s="62" t="s">
        <v>31</v>
      </c>
      <c r="B18" s="63" t="s">
        <v>8</v>
      </c>
      <c r="C18" s="24" t="s">
        <v>32</v>
      </c>
      <c r="D18" s="15" t="s">
        <v>33</v>
      </c>
      <c r="E18" s="15">
        <v>12</v>
      </c>
      <c r="F18" s="75"/>
      <c r="G18" s="78">
        <f>E18*F18</f>
        <v>0</v>
      </c>
    </row>
    <row r="19" spans="1:7" x14ac:dyDescent="0.3">
      <c r="A19" s="64" t="s">
        <v>31</v>
      </c>
      <c r="B19" s="65" t="s">
        <v>11</v>
      </c>
      <c r="C19" s="25" t="s">
        <v>34</v>
      </c>
      <c r="D19" s="16" t="s">
        <v>33</v>
      </c>
      <c r="E19" s="16">
        <v>8</v>
      </c>
      <c r="F19" s="77"/>
      <c r="G19" s="78">
        <f>E19*F19</f>
        <v>0</v>
      </c>
    </row>
    <row r="20" spans="1:7" x14ac:dyDescent="0.3">
      <c r="A20" s="64" t="s">
        <v>31</v>
      </c>
      <c r="B20" s="65" t="s">
        <v>14</v>
      </c>
      <c r="C20" s="25" t="s">
        <v>63</v>
      </c>
      <c r="D20" s="16" t="s">
        <v>33</v>
      </c>
      <c r="E20" s="16">
        <v>2</v>
      </c>
      <c r="F20" s="77"/>
      <c r="G20" s="78">
        <f t="shared" ref="G20:G21" si="1">E20*F20</f>
        <v>0</v>
      </c>
    </row>
    <row r="21" spans="1:7" ht="15" thickBot="1" x14ac:dyDescent="0.35">
      <c r="A21" s="66" t="s">
        <v>31</v>
      </c>
      <c r="B21" s="67" t="s">
        <v>16</v>
      </c>
      <c r="C21" s="26" t="s">
        <v>35</v>
      </c>
      <c r="D21" s="27" t="s">
        <v>24</v>
      </c>
      <c r="E21" s="27">
        <v>570</v>
      </c>
      <c r="F21" s="85"/>
      <c r="G21" s="78">
        <f t="shared" si="1"/>
        <v>0</v>
      </c>
    </row>
    <row r="22" spans="1:7" ht="15" thickBot="1" x14ac:dyDescent="0.35">
      <c r="A22" s="52"/>
      <c r="B22" s="18"/>
      <c r="C22" s="28" t="s">
        <v>36</v>
      </c>
      <c r="D22" s="29"/>
      <c r="E22" s="30"/>
      <c r="F22" s="83"/>
      <c r="G22" s="86">
        <f>SUM(G18:G21)</f>
        <v>0</v>
      </c>
    </row>
    <row r="23" spans="1:7" ht="15" thickBot="1" x14ac:dyDescent="0.35">
      <c r="A23" s="51"/>
      <c r="B23" s="31"/>
      <c r="C23" s="32" t="s">
        <v>37</v>
      </c>
      <c r="D23" s="12"/>
      <c r="E23" s="33"/>
      <c r="F23" s="87"/>
      <c r="G23" s="88"/>
    </row>
    <row r="24" spans="1:7" x14ac:dyDescent="0.3">
      <c r="A24" s="62" t="s">
        <v>38</v>
      </c>
      <c r="B24" s="63" t="s">
        <v>8</v>
      </c>
      <c r="C24" s="58" t="s">
        <v>39</v>
      </c>
      <c r="D24" s="15" t="s">
        <v>33</v>
      </c>
      <c r="E24" s="15">
        <v>12</v>
      </c>
      <c r="F24" s="75"/>
      <c r="G24" s="76">
        <f>E24*F24</f>
        <v>0</v>
      </c>
    </row>
    <row r="25" spans="1:7" x14ac:dyDescent="0.3">
      <c r="A25" s="64" t="s">
        <v>38</v>
      </c>
      <c r="B25" s="65" t="s">
        <v>11</v>
      </c>
      <c r="C25" s="59" t="s">
        <v>40</v>
      </c>
      <c r="D25" s="16" t="s">
        <v>33</v>
      </c>
      <c r="E25" s="34">
        <v>12</v>
      </c>
      <c r="F25" s="77"/>
      <c r="G25" s="78">
        <f>F25*E25</f>
        <v>0</v>
      </c>
    </row>
    <row r="26" spans="1:7" ht="15.6" x14ac:dyDescent="0.35">
      <c r="A26" s="64" t="s">
        <v>38</v>
      </c>
      <c r="B26" s="65" t="s">
        <v>14</v>
      </c>
      <c r="C26" s="59" t="s">
        <v>64</v>
      </c>
      <c r="D26" s="16" t="s">
        <v>33</v>
      </c>
      <c r="E26" s="34">
        <v>12</v>
      </c>
      <c r="F26" s="77"/>
      <c r="G26" s="78">
        <f t="shared" ref="G26:G32" si="2">F26*E26</f>
        <v>0</v>
      </c>
    </row>
    <row r="27" spans="1:7" x14ac:dyDescent="0.3">
      <c r="A27" s="64" t="s">
        <v>38</v>
      </c>
      <c r="B27" s="65" t="s">
        <v>16</v>
      </c>
      <c r="C27" s="59" t="s">
        <v>41</v>
      </c>
      <c r="D27" s="16" t="s">
        <v>33</v>
      </c>
      <c r="E27" s="16">
        <v>3</v>
      </c>
      <c r="F27" s="77"/>
      <c r="G27" s="78">
        <f t="shared" si="2"/>
        <v>0</v>
      </c>
    </row>
    <row r="28" spans="1:7" x14ac:dyDescent="0.3">
      <c r="A28" s="64" t="s">
        <v>38</v>
      </c>
      <c r="B28" s="65" t="s">
        <v>19</v>
      </c>
      <c r="C28" s="59" t="s">
        <v>42</v>
      </c>
      <c r="D28" s="16" t="s">
        <v>33</v>
      </c>
      <c r="E28" s="16">
        <v>10</v>
      </c>
      <c r="F28" s="77"/>
      <c r="G28" s="78">
        <f t="shared" si="2"/>
        <v>0</v>
      </c>
    </row>
    <row r="29" spans="1:7" x14ac:dyDescent="0.3">
      <c r="A29" s="64" t="s">
        <v>38</v>
      </c>
      <c r="B29" s="65" t="s">
        <v>22</v>
      </c>
      <c r="C29" s="59" t="s">
        <v>43</v>
      </c>
      <c r="D29" s="16" t="s">
        <v>33</v>
      </c>
      <c r="E29" s="34">
        <v>10</v>
      </c>
      <c r="F29" s="77"/>
      <c r="G29" s="78">
        <f t="shared" si="2"/>
        <v>0</v>
      </c>
    </row>
    <row r="30" spans="1:7" ht="15.6" x14ac:dyDescent="0.35">
      <c r="A30" s="64" t="s">
        <v>38</v>
      </c>
      <c r="B30" s="65" t="s">
        <v>25</v>
      </c>
      <c r="C30" s="59" t="s">
        <v>65</v>
      </c>
      <c r="D30" s="16" t="s">
        <v>33</v>
      </c>
      <c r="E30" s="34">
        <v>10</v>
      </c>
      <c r="F30" s="77"/>
      <c r="G30" s="78">
        <f t="shared" si="2"/>
        <v>0</v>
      </c>
    </row>
    <row r="31" spans="1:7" x14ac:dyDescent="0.3">
      <c r="A31" s="64" t="s">
        <v>38</v>
      </c>
      <c r="B31" s="65" t="s">
        <v>27</v>
      </c>
      <c r="C31" s="59" t="s">
        <v>44</v>
      </c>
      <c r="D31" s="16" t="s">
        <v>33</v>
      </c>
      <c r="E31" s="16">
        <v>2</v>
      </c>
      <c r="F31" s="77"/>
      <c r="G31" s="78">
        <f t="shared" si="2"/>
        <v>0</v>
      </c>
    </row>
    <row r="32" spans="1:7" ht="15" thickBot="1" x14ac:dyDescent="0.35">
      <c r="A32" s="66" t="s">
        <v>38</v>
      </c>
      <c r="B32" s="67" t="s">
        <v>45</v>
      </c>
      <c r="C32" s="60" t="s">
        <v>46</v>
      </c>
      <c r="D32" s="17" t="s">
        <v>33</v>
      </c>
      <c r="E32" s="17">
        <v>27</v>
      </c>
      <c r="F32" s="79"/>
      <c r="G32" s="78">
        <f t="shared" si="2"/>
        <v>0</v>
      </c>
    </row>
    <row r="33" spans="1:7" ht="15" thickBot="1" x14ac:dyDescent="0.35">
      <c r="A33" s="52"/>
      <c r="B33" s="18"/>
      <c r="C33" s="35" t="s">
        <v>47</v>
      </c>
      <c r="D33" s="36"/>
      <c r="E33" s="36"/>
      <c r="F33" s="89"/>
      <c r="G33" s="86">
        <f>SUM(G24:G32)</f>
        <v>0</v>
      </c>
    </row>
    <row r="34" spans="1:7" ht="15" thickBot="1" x14ac:dyDescent="0.35">
      <c r="A34" s="51"/>
      <c r="B34" s="31"/>
      <c r="C34" s="21" t="s">
        <v>48</v>
      </c>
      <c r="D34" s="22"/>
      <c r="E34" s="23"/>
      <c r="F34" s="83"/>
      <c r="G34" s="84"/>
    </row>
    <row r="35" spans="1:7" x14ac:dyDescent="0.3">
      <c r="A35" s="62" t="s">
        <v>49</v>
      </c>
      <c r="B35" s="63" t="s">
        <v>8</v>
      </c>
      <c r="C35" s="24" t="s">
        <v>50</v>
      </c>
      <c r="D35" s="15" t="s">
        <v>13</v>
      </c>
      <c r="E35" s="15">
        <v>60</v>
      </c>
      <c r="F35" s="75"/>
      <c r="G35" s="78">
        <f>E35*F35</f>
        <v>0</v>
      </c>
    </row>
    <row r="36" spans="1:7" x14ac:dyDescent="0.3">
      <c r="A36" s="64" t="s">
        <v>49</v>
      </c>
      <c r="B36" s="65" t="s">
        <v>11</v>
      </c>
      <c r="C36" s="25" t="s">
        <v>51</v>
      </c>
      <c r="D36" s="16" t="s">
        <v>21</v>
      </c>
      <c r="E36" s="16">
        <v>10</v>
      </c>
      <c r="F36" s="77"/>
      <c r="G36" s="78">
        <f>E36*F36</f>
        <v>0</v>
      </c>
    </row>
    <row r="37" spans="1:7" ht="15" thickBot="1" x14ac:dyDescent="0.35">
      <c r="A37" s="66" t="s">
        <v>49</v>
      </c>
      <c r="B37" s="67" t="s">
        <v>14</v>
      </c>
      <c r="C37" s="37" t="s">
        <v>52</v>
      </c>
      <c r="D37" s="17" t="s">
        <v>18</v>
      </c>
      <c r="E37" s="38">
        <v>50</v>
      </c>
      <c r="F37" s="79"/>
      <c r="G37" s="78">
        <f>E37*F37</f>
        <v>0</v>
      </c>
    </row>
    <row r="38" spans="1:7" ht="15" thickBot="1" x14ac:dyDescent="0.35">
      <c r="A38" s="53"/>
      <c r="B38" s="18"/>
      <c r="C38" s="39" t="s">
        <v>53</v>
      </c>
      <c r="D38" s="20"/>
      <c r="E38" s="40"/>
      <c r="F38" s="81"/>
      <c r="G38" s="86">
        <f>SUM(G35:G37)</f>
        <v>0</v>
      </c>
    </row>
    <row r="39" spans="1:7" ht="15" thickBot="1" x14ac:dyDescent="0.35">
      <c r="A39" s="61"/>
      <c r="B39" s="31"/>
      <c r="C39" s="41" t="s">
        <v>54</v>
      </c>
      <c r="D39" s="42"/>
      <c r="E39" s="42"/>
      <c r="F39" s="90"/>
      <c r="G39" s="91"/>
    </row>
    <row r="40" spans="1:7" x14ac:dyDescent="0.3">
      <c r="A40" s="62" t="s">
        <v>55</v>
      </c>
      <c r="B40" s="63" t="s">
        <v>8</v>
      </c>
      <c r="C40" s="24" t="s">
        <v>56</v>
      </c>
      <c r="D40" s="15" t="s">
        <v>18</v>
      </c>
      <c r="E40" s="43">
        <v>15</v>
      </c>
      <c r="F40" s="75"/>
      <c r="G40" s="78">
        <f>E40*F40</f>
        <v>0</v>
      </c>
    </row>
    <row r="41" spans="1:7" x14ac:dyDescent="0.3">
      <c r="A41" s="64" t="s">
        <v>55</v>
      </c>
      <c r="B41" s="65" t="s">
        <v>11</v>
      </c>
      <c r="C41" s="44" t="s">
        <v>57</v>
      </c>
      <c r="D41" s="45" t="s">
        <v>18</v>
      </c>
      <c r="E41" s="46">
        <v>160</v>
      </c>
      <c r="F41" s="92"/>
      <c r="G41" s="78">
        <f>E41*F41</f>
        <v>0</v>
      </c>
    </row>
    <row r="42" spans="1:7" ht="15" thickBot="1" x14ac:dyDescent="0.35">
      <c r="A42" s="66" t="s">
        <v>55</v>
      </c>
      <c r="B42" s="67" t="s">
        <v>14</v>
      </c>
      <c r="C42" s="47" t="s">
        <v>58</v>
      </c>
      <c r="D42" s="17" t="s">
        <v>18</v>
      </c>
      <c r="E42" s="17">
        <v>15</v>
      </c>
      <c r="F42" s="79"/>
      <c r="G42" s="78">
        <f>E42*F42</f>
        <v>0</v>
      </c>
    </row>
    <row r="43" spans="1:7" ht="15" thickBot="1" x14ac:dyDescent="0.35">
      <c r="A43" s="95"/>
      <c r="B43" s="96"/>
      <c r="C43" s="19" t="s">
        <v>59</v>
      </c>
      <c r="D43" s="20"/>
      <c r="E43" s="40"/>
      <c r="F43" s="81"/>
      <c r="G43" s="86">
        <f>SUM(G40:G42)</f>
        <v>0</v>
      </c>
    </row>
    <row r="44" spans="1:7" ht="16.2" thickBot="1" x14ac:dyDescent="0.35">
      <c r="A44" s="94"/>
      <c r="B44" s="97"/>
      <c r="C44" s="48" t="s">
        <v>60</v>
      </c>
      <c r="D44" s="49"/>
      <c r="E44" s="50"/>
      <c r="F44" s="93"/>
      <c r="G44" s="86">
        <f>G16+G22+G33+G38+G43</f>
        <v>0</v>
      </c>
    </row>
    <row r="45" spans="1:7" ht="16.2" thickBot="1" x14ac:dyDescent="0.35">
      <c r="A45" s="94"/>
      <c r="B45" s="97"/>
      <c r="C45" s="48" t="s">
        <v>69</v>
      </c>
      <c r="D45" s="49"/>
      <c r="E45" s="50"/>
      <c r="F45" s="93"/>
      <c r="G45" s="86">
        <f>G44*0.21</f>
        <v>0</v>
      </c>
    </row>
    <row r="46" spans="1:7" ht="16.2" thickBot="1" x14ac:dyDescent="0.35">
      <c r="A46" s="98"/>
      <c r="B46" s="99"/>
      <c r="C46" s="48" t="s">
        <v>68</v>
      </c>
      <c r="D46" s="49"/>
      <c r="E46" s="50"/>
      <c r="F46" s="93"/>
      <c r="G46" s="86">
        <f>G44+G45</f>
        <v>0</v>
      </c>
    </row>
  </sheetData>
  <sheetProtection algorithmName="SHA-512" hashValue="WgHdU+wN/K4P5/fVv+CMzv4Ea4ws0j1wmIQiaqtGCykIVfR0ufekFREumcLLLXOZOSeL4Gz6dgga9qi/SWzGEw==" saltValue="kbU41Tfr1PnAe5ZiqKJL0w==" spinCount="100000" sheet="1" objects="1" scenarios="1"/>
  <protectedRanges>
    <protectedRange sqref="F7:F15 F18:F21 F24:F32 F35:F37 F40:F42" name="Oblast1"/>
  </protectedRanges>
  <mergeCells count="3">
    <mergeCell ref="A43:B46"/>
    <mergeCell ref="A4:D4"/>
    <mergeCell ref="A5:B6"/>
  </mergeCells>
  <pageMargins left="0.35433070866141736" right="0.35433070866141736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Podroužek Vladan</dc:creator>
  <cp:lastModifiedBy>Podroužek Vladan</cp:lastModifiedBy>
  <cp:lastPrinted>2015-09-10T05:44:24Z</cp:lastPrinted>
  <dcterms:created xsi:type="dcterms:W3CDTF">2015-09-09T12:41:06Z</dcterms:created>
  <dcterms:modified xsi:type="dcterms:W3CDTF">2015-09-10T05:46:02Z</dcterms:modified>
</cp:coreProperties>
</file>