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rozpočet prázdný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<sst xmlns="http://schemas.openxmlformats.org/spreadsheetml/2006/main" count="73" uniqueCount="46">
  <si>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položka</t>
  </si>
  <si>
    <t>jednotka</t>
  </si>
  <si>
    <t>počet jednotek</t>
  </si>
  <si>
    <t>cena za jednotku</t>
  </si>
  <si>
    <t>cena za položku</t>
  </si>
  <si>
    <t>Inženýrská část</t>
  </si>
  <si>
    <t>Přípravné práce</t>
  </si>
  <si>
    <t>zpracování RP supervize</t>
  </si>
  <si>
    <t>ks</t>
  </si>
  <si>
    <t>rešerše, seznámení se s podkladovými materiály</t>
  </si>
  <si>
    <t>hod</t>
  </si>
  <si>
    <t>Kontrola prací</t>
  </si>
  <si>
    <t>doprava</t>
  </si>
  <si>
    <t>Technická část</t>
  </si>
  <si>
    <t>CELKEM SUPERVIZNÍ ČINNOST</t>
  </si>
  <si>
    <t>rekognoskace a seznámení s projektem</t>
  </si>
  <si>
    <t>oponentura prováděcího projektu sanace</t>
  </si>
  <si>
    <t>kontrola úplnosti potřebných povolení a rozhodnutí</t>
  </si>
  <si>
    <t>kontrola stabilizace a těžby kalů</t>
  </si>
  <si>
    <t>kontrola dopravy kalů</t>
  </si>
  <si>
    <t>kontrola provozu mezideponií</t>
  </si>
  <si>
    <t>kontrola koncových zařízení</t>
  </si>
  <si>
    <t>kontrola toků a bilancí odpadů</t>
  </si>
  <si>
    <t>kontrola dodržování podmínek rozhodnutí a stanovisek</t>
  </si>
  <si>
    <t>kontrola dodržování obecně platné legislativy</t>
  </si>
  <si>
    <t>kontrola monitoringu odpadů</t>
  </si>
  <si>
    <t>kontrola hlukového monitoringu</t>
  </si>
  <si>
    <t>kontrola fakturace</t>
  </si>
  <si>
    <t>stanoviska ke zprávám dodavatele</t>
  </si>
  <si>
    <t>kvartální zprávy supervize</t>
  </si>
  <si>
    <t>roční zprávy supervize</t>
  </si>
  <si>
    <t>závěrečná zpráva supervize</t>
  </si>
  <si>
    <t>databáze SEKM</t>
  </si>
  <si>
    <t xml:space="preserve">Monitoring sanace </t>
  </si>
  <si>
    <t xml:space="preserve">odběr vzorků </t>
  </si>
  <si>
    <t>km</t>
  </si>
  <si>
    <t>kontrola přípravných prací</t>
  </si>
  <si>
    <t>laboratorní rozbory</t>
  </si>
  <si>
    <t xml:space="preserve"> - Příloha č. 2 k vyhlášce 294/2005 Sb.</t>
  </si>
  <si>
    <t xml:space="preserve"> - C10-C40, kovy, PAU</t>
  </si>
  <si>
    <t>Zpracování zpráv, KD, doprava</t>
  </si>
  <si>
    <t>kontrola emisního a imisního monitoringu</t>
  </si>
  <si>
    <t xml:space="preserve"> - C10-C40, kovy</t>
  </si>
  <si>
    <t>oponentura dodatků a změn PD</t>
  </si>
  <si>
    <t>účast na KD, fakturačních dnech a technických poradách</t>
  </si>
  <si>
    <t>implementace EIA a IPPC do realizační dokumentace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</si>
</sst>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  <numFmt numFmtId="166" formatCode="#,##0.0000\ &quot;Kč&quot;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vertical="center" wrapText="1"/>
      <protection/>
    </xf>
    <xf numFmtId="0" fontId="3" fillId="19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/>
      <protection locked="0"/>
    </xf>
    <xf numFmtId="165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20" xfId="0" applyFont="1" applyFill="1" applyBorder="1" applyAlignment="1" applyProtection="1">
      <alignment vertical="center" wrapText="1"/>
      <protection/>
    </xf>
    <xf numFmtId="0" fontId="3" fillId="19" borderId="21" xfId="0" applyFont="1" applyFill="1" applyBorder="1" applyAlignment="1" applyProtection="1">
      <alignment horizontal="center" vertical="center"/>
      <protection/>
    </xf>
    <xf numFmtId="4" fontId="3" fillId="19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/>
      <protection/>
    </xf>
    <xf numFmtId="164" fontId="3" fillId="0" borderId="11" xfId="0" applyNumberFormat="1" applyFont="1" applyBorder="1" applyAlignment="1" applyProtection="1">
      <alignment horizontal="center" vertical="center" wrapText="1"/>
      <protection/>
    </xf>
    <xf numFmtId="164" fontId="3" fillId="0" borderId="22" xfId="0" applyNumberFormat="1" applyFont="1" applyBorder="1" applyAlignment="1" applyProtection="1">
      <alignment horizontal="center" vertical="center" wrapText="1"/>
      <protection/>
    </xf>
    <xf numFmtId="164" fontId="3" fillId="19" borderId="13" xfId="0" applyNumberFormat="1" applyFont="1" applyFill="1" applyBorder="1" applyAlignment="1" applyProtection="1">
      <alignment horizontal="center" vertical="center" wrapText="1"/>
      <protection/>
    </xf>
    <xf numFmtId="165" fontId="3" fillId="19" borderId="23" xfId="0" applyNumberFormat="1" applyFont="1" applyFill="1" applyBorder="1" applyAlignment="1" applyProtection="1">
      <alignment horizontal="center" vertical="center" wrapText="1"/>
      <protection/>
    </xf>
    <xf numFmtId="165" fontId="1" fillId="7" borderId="24" xfId="0" applyNumberFormat="1" applyFont="1" applyFill="1" applyBorder="1" applyAlignment="1" applyProtection="1">
      <alignment horizontal="center" vertical="center" wrapText="1"/>
      <protection/>
    </xf>
    <xf numFmtId="165" fontId="4" fillId="0" borderId="2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165" fontId="4" fillId="0" borderId="25" xfId="0" applyNumberFormat="1" applyFont="1" applyFill="1" applyBorder="1" applyAlignment="1" applyProtection="1">
      <alignment vertical="center"/>
      <protection/>
    </xf>
    <xf numFmtId="165" fontId="4" fillId="0" borderId="26" xfId="0" applyNumberFormat="1" applyFont="1" applyBorder="1" applyAlignment="1" applyProtection="1">
      <alignment vertical="center"/>
      <protection/>
    </xf>
    <xf numFmtId="165" fontId="1" fillId="7" borderId="2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165" fontId="4" fillId="0" borderId="27" xfId="0" applyNumberFormat="1" applyFont="1" applyBorder="1" applyAlignment="1" applyProtection="1">
      <alignment vertical="center"/>
      <protection/>
    </xf>
    <xf numFmtId="165" fontId="1" fillId="7" borderId="23" xfId="0" applyNumberFormat="1" applyFont="1" applyFill="1" applyBorder="1" applyAlignment="1" applyProtection="1">
      <alignment horizontal="center" vertical="center"/>
      <protection/>
    </xf>
    <xf numFmtId="164" fontId="3" fillId="19" borderId="21" xfId="0" applyNumberFormat="1" applyFont="1" applyFill="1" applyBorder="1" applyAlignment="1" applyProtection="1">
      <alignment horizontal="center" vertical="center"/>
      <protection/>
    </xf>
    <xf numFmtId="165" fontId="3" fillId="19" borderId="28" xfId="0" applyNumberFormat="1" applyFont="1" applyFill="1" applyBorder="1" applyAlignment="1" applyProtection="1">
      <alignment horizontal="center" vertical="center" wrapText="1"/>
      <protection/>
    </xf>
    <xf numFmtId="165" fontId="3" fillId="7" borderId="29" xfId="0" applyNumberFormat="1" applyFont="1" applyFill="1" applyBorder="1" applyAlignment="1" applyProtection="1">
      <alignment horizontal="center" vertical="center" wrapText="1"/>
      <protection/>
    </xf>
    <xf numFmtId="165" fontId="4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165" fontId="4" fillId="0" borderId="26" xfId="0" applyNumberFormat="1" applyFont="1" applyFill="1" applyBorder="1" applyAlignment="1" applyProtection="1">
      <alignment horizontal="right" vertical="center" wrapText="1"/>
      <protection/>
    </xf>
    <xf numFmtId="164" fontId="3" fillId="19" borderId="30" xfId="0" applyNumberFormat="1" applyFont="1" applyFill="1" applyBorder="1" applyAlignment="1" applyProtection="1">
      <alignment horizontal="center" vertical="center"/>
      <protection/>
    </xf>
    <xf numFmtId="165" fontId="3" fillId="19" borderId="31" xfId="0" applyNumberFormat="1" applyFont="1" applyFill="1" applyBorder="1" applyAlignment="1" applyProtection="1">
      <alignment horizontal="center" vertical="center"/>
      <protection/>
    </xf>
    <xf numFmtId="0" fontId="3" fillId="19" borderId="32" xfId="0" applyFont="1" applyFill="1" applyBorder="1" applyAlignment="1" applyProtection="1">
      <alignment horizontal="left" vertical="center" wrapText="1"/>
      <protection/>
    </xf>
    <xf numFmtId="0" fontId="3" fillId="19" borderId="30" xfId="0" applyFont="1" applyFill="1" applyBorder="1" applyAlignment="1" applyProtection="1">
      <alignment horizontal="left" vertical="center" wrapText="1"/>
      <protection/>
    </xf>
    <xf numFmtId="0" fontId="3" fillId="7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3" fillId="7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3" fillId="7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7" borderId="35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0" fillId="7" borderId="36" xfId="0" applyFill="1" applyBorder="1" applyAlignment="1" applyProtection="1">
      <alignment horizontal="center" vertical="center" wrapText="1"/>
      <protection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41"/>
  <sheetViews>
    <sheetView tabSelected="1" zoomScale="75" zoomScaleNormal="75" zoomScalePageLayoutView="0" workbookViewId="0" topLeftCell="A1">
      <selection activeCell="E38" sqref="E38"/>
    </sheetView>
  </sheetViews>
  <sheetFormatPr defaultColWidth="9.140625" defaultRowHeight="15"/>
  <cols>
    <col min="1" max="1" width="9.140625" style="27" customWidth="1"/>
    <col min="2" max="2" width="51.00390625" style="27" customWidth="1"/>
    <col min="3" max="3" width="9.140625" style="27" customWidth="1"/>
    <col min="4" max="4" width="16.7109375" style="27" customWidth="1"/>
    <col min="5" max="5" width="15.7109375" style="27" customWidth="1"/>
    <col min="6" max="6" width="25.28125" style="27" customWidth="1"/>
    <col min="7" max="16384" width="9.140625" style="27" customWidth="1"/>
  </cols>
  <sheetData>
    <row r="2" ht="15.75" thickBot="1"/>
    <row r="3" spans="2:6" ht="19.5" customHeight="1" thickBot="1">
      <c r="B3" s="1" t="s">
        <v>0</v>
      </c>
      <c r="C3" s="2" t="s">
        <v>1</v>
      </c>
      <c r="D3" s="2" t="s">
        <v>2</v>
      </c>
      <c r="E3" s="28" t="s">
        <v>3</v>
      </c>
      <c r="F3" s="29" t="s">
        <v>4</v>
      </c>
    </row>
    <row r="4" spans="2:6" ht="19.5" customHeight="1" thickBot="1">
      <c r="B4" s="3" t="s">
        <v>5</v>
      </c>
      <c r="C4" s="4"/>
      <c r="D4" s="4"/>
      <c r="E4" s="30"/>
      <c r="F4" s="31">
        <f>F5+F12+F26</f>
        <v>0</v>
      </c>
    </row>
    <row r="5" spans="2:6" ht="19.5" customHeight="1">
      <c r="B5" s="54" t="s">
        <v>6</v>
      </c>
      <c r="C5" s="55"/>
      <c r="D5" s="55"/>
      <c r="E5" s="55"/>
      <c r="F5" s="32">
        <f>F6+F7+F8+F9+F10+F11</f>
        <v>0</v>
      </c>
    </row>
    <row r="6" spans="2:6" ht="19.5" customHeight="1">
      <c r="B6" s="14" t="s">
        <v>15</v>
      </c>
      <c r="C6" s="5" t="s">
        <v>10</v>
      </c>
      <c r="D6" s="5">
        <v>60</v>
      </c>
      <c r="E6" s="20"/>
      <c r="F6" s="33">
        <f aca="true" t="shared" si="0" ref="F6:F11">E6*D6</f>
        <v>0</v>
      </c>
    </row>
    <row r="7" spans="2:6" ht="19.5" customHeight="1">
      <c r="B7" s="10" t="s">
        <v>9</v>
      </c>
      <c r="C7" s="6" t="s">
        <v>10</v>
      </c>
      <c r="D7" s="7">
        <v>16</v>
      </c>
      <c r="E7" s="20"/>
      <c r="F7" s="33">
        <f t="shared" si="0"/>
        <v>0</v>
      </c>
    </row>
    <row r="8" spans="2:6" ht="19.5" customHeight="1">
      <c r="B8" s="34" t="s">
        <v>16</v>
      </c>
      <c r="C8" s="5" t="s">
        <v>10</v>
      </c>
      <c r="D8" s="35">
        <v>50</v>
      </c>
      <c r="E8" s="20"/>
      <c r="F8" s="33">
        <f t="shared" si="0"/>
        <v>0</v>
      </c>
    </row>
    <row r="9" spans="2:6" ht="19.5" customHeight="1">
      <c r="B9" s="10" t="s">
        <v>7</v>
      </c>
      <c r="C9" s="6" t="s">
        <v>10</v>
      </c>
      <c r="D9" s="7">
        <v>10</v>
      </c>
      <c r="E9" s="20"/>
      <c r="F9" s="33">
        <f t="shared" si="0"/>
        <v>0</v>
      </c>
    </row>
    <row r="10" spans="2:6" ht="19.5" customHeight="1">
      <c r="B10" s="14" t="s">
        <v>17</v>
      </c>
      <c r="C10" s="8" t="s">
        <v>10</v>
      </c>
      <c r="D10" s="9">
        <v>20</v>
      </c>
      <c r="E10" s="20"/>
      <c r="F10" s="36">
        <f t="shared" si="0"/>
        <v>0</v>
      </c>
    </row>
    <row r="11" spans="2:6" ht="19.5" customHeight="1" thickBot="1">
      <c r="B11" s="15" t="s">
        <v>45</v>
      </c>
      <c r="C11" s="16" t="s">
        <v>10</v>
      </c>
      <c r="D11" s="17">
        <v>80</v>
      </c>
      <c r="E11" s="20"/>
      <c r="F11" s="37">
        <f t="shared" si="0"/>
        <v>0</v>
      </c>
    </row>
    <row r="12" spans="2:6" ht="19.5" customHeight="1">
      <c r="B12" s="56" t="s">
        <v>11</v>
      </c>
      <c r="C12" s="57"/>
      <c r="D12" s="57"/>
      <c r="E12" s="57"/>
      <c r="F12" s="38">
        <f>F13+F14+F15+F16+F17+F18+F19+F20+F21+F22+F23+F24+F25</f>
        <v>0</v>
      </c>
    </row>
    <row r="13" spans="2:6" ht="19.5" customHeight="1">
      <c r="B13" s="39" t="s">
        <v>36</v>
      </c>
      <c r="C13" s="6" t="s">
        <v>10</v>
      </c>
      <c r="D13" s="7">
        <v>30</v>
      </c>
      <c r="E13" s="19"/>
      <c r="F13" s="33">
        <f aca="true" t="shared" si="1" ref="F13:F24">E13*D13</f>
        <v>0</v>
      </c>
    </row>
    <row r="14" spans="2:6" ht="19.5" customHeight="1">
      <c r="B14" s="10" t="s">
        <v>18</v>
      </c>
      <c r="C14" s="6" t="s">
        <v>10</v>
      </c>
      <c r="D14" s="7">
        <v>350</v>
      </c>
      <c r="E14" s="19"/>
      <c r="F14" s="33">
        <f t="shared" si="1"/>
        <v>0</v>
      </c>
    </row>
    <row r="15" spans="2:6" ht="19.5" customHeight="1">
      <c r="B15" s="10" t="s">
        <v>19</v>
      </c>
      <c r="C15" s="6" t="s">
        <v>10</v>
      </c>
      <c r="D15" s="7">
        <v>400</v>
      </c>
      <c r="E15" s="19"/>
      <c r="F15" s="33">
        <f t="shared" si="1"/>
        <v>0</v>
      </c>
    </row>
    <row r="16" spans="2:6" ht="19.5" customHeight="1">
      <c r="B16" s="10" t="s">
        <v>20</v>
      </c>
      <c r="C16" s="6" t="s">
        <v>10</v>
      </c>
      <c r="D16" s="7">
        <v>120</v>
      </c>
      <c r="E16" s="19"/>
      <c r="F16" s="33">
        <f t="shared" si="1"/>
        <v>0</v>
      </c>
    </row>
    <row r="17" spans="2:6" ht="19.5" customHeight="1">
      <c r="B17" s="10" t="s">
        <v>21</v>
      </c>
      <c r="C17" s="6" t="s">
        <v>10</v>
      </c>
      <c r="D17" s="7">
        <v>200</v>
      </c>
      <c r="E17" s="19"/>
      <c r="F17" s="33">
        <f t="shared" si="1"/>
        <v>0</v>
      </c>
    </row>
    <row r="18" spans="2:6" ht="19.5" customHeight="1">
      <c r="B18" s="10" t="s">
        <v>22</v>
      </c>
      <c r="C18" s="6" t="s">
        <v>10</v>
      </c>
      <c r="D18" s="7">
        <v>400</v>
      </c>
      <c r="E18" s="19"/>
      <c r="F18" s="33">
        <f t="shared" si="1"/>
        <v>0</v>
      </c>
    </row>
    <row r="19" spans="2:6" ht="19.5" customHeight="1">
      <c r="B19" s="10" t="s">
        <v>23</v>
      </c>
      <c r="C19" s="6" t="s">
        <v>10</v>
      </c>
      <c r="D19" s="7">
        <v>50</v>
      </c>
      <c r="E19" s="19"/>
      <c r="F19" s="33">
        <f t="shared" si="1"/>
        <v>0</v>
      </c>
    </row>
    <row r="20" spans="2:6" ht="19.5" customHeight="1">
      <c r="B20" s="10" t="s">
        <v>24</v>
      </c>
      <c r="C20" s="6" t="s">
        <v>10</v>
      </c>
      <c r="D20" s="7">
        <v>50</v>
      </c>
      <c r="E20" s="19"/>
      <c r="F20" s="33">
        <f t="shared" si="1"/>
        <v>0</v>
      </c>
    </row>
    <row r="21" spans="2:6" ht="19.5" customHeight="1">
      <c r="B21" s="10" t="s">
        <v>25</v>
      </c>
      <c r="C21" s="6" t="s">
        <v>10</v>
      </c>
      <c r="D21" s="7">
        <v>250</v>
      </c>
      <c r="E21" s="19"/>
      <c r="F21" s="33">
        <f t="shared" si="1"/>
        <v>0</v>
      </c>
    </row>
    <row r="22" spans="2:6" ht="19.5" customHeight="1">
      <c r="B22" s="14" t="s">
        <v>41</v>
      </c>
      <c r="C22" s="6" t="s">
        <v>10</v>
      </c>
      <c r="D22" s="7">
        <v>250</v>
      </c>
      <c r="E22" s="19"/>
      <c r="F22" s="33">
        <f t="shared" si="1"/>
        <v>0</v>
      </c>
    </row>
    <row r="23" spans="2:6" ht="19.5" customHeight="1">
      <c r="B23" s="10" t="s">
        <v>26</v>
      </c>
      <c r="C23" s="6" t="s">
        <v>10</v>
      </c>
      <c r="D23" s="7">
        <v>50</v>
      </c>
      <c r="E23" s="19"/>
      <c r="F23" s="33">
        <f t="shared" si="1"/>
        <v>0</v>
      </c>
    </row>
    <row r="24" spans="2:6" ht="19.5" customHeight="1">
      <c r="B24" s="11" t="s">
        <v>43</v>
      </c>
      <c r="C24" s="12" t="s">
        <v>10</v>
      </c>
      <c r="D24" s="13">
        <v>80</v>
      </c>
      <c r="E24" s="19"/>
      <c r="F24" s="40">
        <f t="shared" si="1"/>
        <v>0</v>
      </c>
    </row>
    <row r="25" spans="2:6" ht="19.5" customHeight="1" thickBot="1">
      <c r="B25" s="15" t="s">
        <v>27</v>
      </c>
      <c r="C25" s="16" t="s">
        <v>10</v>
      </c>
      <c r="D25" s="17">
        <v>900</v>
      </c>
      <c r="E25" s="19"/>
      <c r="F25" s="37">
        <f>E25*D25</f>
        <v>0</v>
      </c>
    </row>
    <row r="26" spans="2:6" ht="19.5" customHeight="1" thickBot="1">
      <c r="B26" s="58" t="s">
        <v>40</v>
      </c>
      <c r="C26" s="59"/>
      <c r="D26" s="59"/>
      <c r="E26" s="59"/>
      <c r="F26" s="41">
        <f>F27+F28+F29+F30+F31+F32+F33</f>
        <v>0</v>
      </c>
    </row>
    <row r="27" spans="2:6" ht="19.5" customHeight="1">
      <c r="B27" s="11" t="s">
        <v>28</v>
      </c>
      <c r="C27" s="12" t="s">
        <v>10</v>
      </c>
      <c r="D27" s="13">
        <v>600</v>
      </c>
      <c r="E27" s="21"/>
      <c r="F27" s="40">
        <f aca="true" t="shared" si="2" ref="F27:F33">E27*D27</f>
        <v>0</v>
      </c>
    </row>
    <row r="28" spans="2:6" ht="19.5" customHeight="1">
      <c r="B28" s="11" t="s">
        <v>44</v>
      </c>
      <c r="C28" s="12" t="s">
        <v>10</v>
      </c>
      <c r="D28" s="13">
        <v>600</v>
      </c>
      <c r="E28" s="21"/>
      <c r="F28" s="40">
        <f t="shared" si="2"/>
        <v>0</v>
      </c>
    </row>
    <row r="29" spans="2:6" ht="19.5" customHeight="1">
      <c r="B29" s="11" t="s">
        <v>29</v>
      </c>
      <c r="C29" s="12" t="s">
        <v>8</v>
      </c>
      <c r="D29" s="13">
        <v>15</v>
      </c>
      <c r="E29" s="21"/>
      <c r="F29" s="40">
        <f t="shared" si="2"/>
        <v>0</v>
      </c>
    </row>
    <row r="30" spans="2:6" ht="19.5" customHeight="1">
      <c r="B30" s="11" t="s">
        <v>30</v>
      </c>
      <c r="C30" s="12" t="s">
        <v>8</v>
      </c>
      <c r="D30" s="13">
        <v>5</v>
      </c>
      <c r="E30" s="21"/>
      <c r="F30" s="40">
        <f t="shared" si="2"/>
        <v>0</v>
      </c>
    </row>
    <row r="31" spans="2:6" ht="19.5" customHeight="1">
      <c r="B31" s="11" t="s">
        <v>31</v>
      </c>
      <c r="C31" s="12" t="s">
        <v>8</v>
      </c>
      <c r="D31" s="13">
        <v>1</v>
      </c>
      <c r="E31" s="21"/>
      <c r="F31" s="40">
        <f t="shared" si="2"/>
        <v>0</v>
      </c>
    </row>
    <row r="32" spans="2:6" ht="19.5" customHeight="1">
      <c r="B32" s="11" t="s">
        <v>32</v>
      </c>
      <c r="C32" s="12" t="s">
        <v>8</v>
      </c>
      <c r="D32" s="13">
        <v>1</v>
      </c>
      <c r="E32" s="21"/>
      <c r="F32" s="40">
        <f t="shared" si="2"/>
        <v>0</v>
      </c>
    </row>
    <row r="33" spans="2:6" ht="19.5" customHeight="1" thickBot="1">
      <c r="B33" s="15" t="s">
        <v>12</v>
      </c>
      <c r="C33" s="16" t="s">
        <v>35</v>
      </c>
      <c r="D33" s="17">
        <v>60000</v>
      </c>
      <c r="E33" s="21"/>
      <c r="F33" s="37">
        <f t="shared" si="2"/>
        <v>0</v>
      </c>
    </row>
    <row r="34" spans="2:6" ht="19.5" customHeight="1" thickBot="1">
      <c r="B34" s="23" t="s">
        <v>13</v>
      </c>
      <c r="C34" s="24"/>
      <c r="D34" s="25"/>
      <c r="E34" s="42"/>
      <c r="F34" s="43">
        <f>F35</f>
        <v>0</v>
      </c>
    </row>
    <row r="35" spans="2:6" ht="19.5" customHeight="1">
      <c r="B35" s="60" t="s">
        <v>33</v>
      </c>
      <c r="C35" s="61"/>
      <c r="D35" s="61"/>
      <c r="E35" s="62"/>
      <c r="F35" s="44">
        <f>SUM(F36:F40)</f>
        <v>0</v>
      </c>
    </row>
    <row r="36" spans="2:6" ht="19.5" customHeight="1">
      <c r="B36" s="26" t="s">
        <v>34</v>
      </c>
      <c r="C36" s="5" t="s">
        <v>8</v>
      </c>
      <c r="D36" s="5">
        <v>110</v>
      </c>
      <c r="E36" s="20"/>
      <c r="F36" s="45">
        <f>SUM(D36*E36)</f>
        <v>0</v>
      </c>
    </row>
    <row r="37" spans="2:6" ht="19.5" customHeight="1">
      <c r="B37" s="26" t="s">
        <v>37</v>
      </c>
      <c r="C37" s="5"/>
      <c r="D37" s="5"/>
      <c r="E37" s="64"/>
      <c r="F37" s="45"/>
    </row>
    <row r="38" spans="2:6" ht="19.5" customHeight="1">
      <c r="B38" s="46" t="s">
        <v>42</v>
      </c>
      <c r="C38" s="47" t="s">
        <v>8</v>
      </c>
      <c r="D38" s="47">
        <v>10</v>
      </c>
      <c r="E38" s="63"/>
      <c r="F38" s="45">
        <f>SUM(D38*E38)</f>
        <v>0</v>
      </c>
    </row>
    <row r="39" spans="2:6" ht="19.5" customHeight="1">
      <c r="B39" s="34" t="s">
        <v>38</v>
      </c>
      <c r="C39" s="5" t="s">
        <v>8</v>
      </c>
      <c r="D39" s="5">
        <v>80</v>
      </c>
      <c r="E39" s="20"/>
      <c r="F39" s="45">
        <f>SUM(D39*E39)</f>
        <v>0</v>
      </c>
    </row>
    <row r="40" spans="2:6" ht="19.5" customHeight="1" thickBot="1">
      <c r="B40" s="48" t="s">
        <v>39</v>
      </c>
      <c r="C40" s="18" t="s">
        <v>8</v>
      </c>
      <c r="D40" s="18">
        <v>20</v>
      </c>
      <c r="E40" s="22"/>
      <c r="F40" s="49">
        <f>SUM(D40*E40)</f>
        <v>0</v>
      </c>
    </row>
    <row r="41" spans="2:6" ht="19.5" customHeight="1" thickBot="1">
      <c r="B41" s="52" t="s">
        <v>14</v>
      </c>
      <c r="C41" s="53"/>
      <c r="D41" s="53"/>
      <c r="E41" s="50"/>
      <c r="F41" s="51">
        <f>F34+F4</f>
        <v>0</v>
      </c>
    </row>
  </sheetData>
  <sheetProtection password="9CF8" sheet="1" objects="1" scenarios="1" selectLockedCells="1"/>
  <mergeCells count="5">
    <mergeCell ref="B41:D41"/>
    <mergeCell ref="B5:E5"/>
    <mergeCell ref="B12:E12"/>
    <mergeCell ref="B26:E26"/>
    <mergeCell ref="B35:E3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2016-02-01T06:17:15Z</cp:lastPrinted>
  <dcterms:created xsi:type="dcterms:W3CDTF">2015-12-04T13:37:35Z</dcterms:created>
  <dcterms:modified xsi:type="dcterms:W3CDTF">2016-02-16T08:20:31Z</dcterms:modified>
  <cp:category/>
  <cp:version/>
  <cp:contentType/>
  <cp:contentStatus/>
</cp:coreProperties>
</file>