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4921" yWindow="15" windowWidth="12885" windowHeight="12000" activeTab="0"/>
  </bookViews>
  <sheets>
    <sheet name="Slepý rozpočet AAR Carborundum" sheetId="2" r:id="rId1"/>
    <sheet name="List1" sheetId="3" r:id="rId2"/>
  </sheets>
  <definedNames>
    <definedName name="_xlnm.Print_Area" localSheetId="0">'Slepý rozpočet AAR Carborundum'!$B$1:$G$60</definedName>
  </definedNames>
  <calcPr calcId="114210"/>
</workbook>
</file>

<file path=xl/sharedStrings.xml><?xml version="1.0" encoding="utf-8"?>
<sst xmlns="http://schemas.openxmlformats.org/spreadsheetml/2006/main" count="143" uniqueCount="100">
  <si>
    <t>Č. pol.</t>
  </si>
  <si>
    <t>počet</t>
  </si>
  <si>
    <t>cena za položku</t>
  </si>
  <si>
    <t>(Kč bez DPH)</t>
  </si>
  <si>
    <t>1.1.</t>
  </si>
  <si>
    <t>hod.</t>
  </si>
  <si>
    <t>1.2.</t>
  </si>
  <si>
    <t>Práce odborného zpracovatele</t>
  </si>
  <si>
    <t>hod</t>
  </si>
  <si>
    <t>1.3.</t>
  </si>
  <si>
    <t>Práce kresliče na PC</t>
  </si>
  <si>
    <t>1.4.</t>
  </si>
  <si>
    <t>Práce administrativní</t>
  </si>
  <si>
    <t>1.5.</t>
  </si>
  <si>
    <t>Doprava osobní</t>
  </si>
  <si>
    <t>km</t>
  </si>
  <si>
    <t>1.6.</t>
  </si>
  <si>
    <t>soubor</t>
  </si>
  <si>
    <t>2.1.</t>
  </si>
  <si>
    <t>2.2.</t>
  </si>
  <si>
    <t>2.3.</t>
  </si>
  <si>
    <t>2.4.</t>
  </si>
  <si>
    <t>2.5.</t>
  </si>
  <si>
    <t>3.1.</t>
  </si>
  <si>
    <t>ks</t>
  </si>
  <si>
    <t>3.3.</t>
  </si>
  <si>
    <t>Odběr vzorku podzemní vody - dynamicky</t>
  </si>
  <si>
    <t>3.4.</t>
  </si>
  <si>
    <t>3.5.</t>
  </si>
  <si>
    <t>3.6.</t>
  </si>
  <si>
    <t>Dokumentace vzorkařských prací</t>
  </si>
  <si>
    <t>Geologický a hydrogeologický sled, řízení vzorkařských prací</t>
  </si>
  <si>
    <t>3.8.</t>
  </si>
  <si>
    <t>4.1.</t>
  </si>
  <si>
    <t>4.2.</t>
  </si>
  <si>
    <t>4.3.</t>
  </si>
  <si>
    <t>Převzetí vzorku do laboratoře</t>
  </si>
  <si>
    <t>Skartace vzorku</t>
  </si>
  <si>
    <t>Vystavení protokolu o zkoušce</t>
  </si>
  <si>
    <t>5.1.</t>
  </si>
  <si>
    <t>5.2.</t>
  </si>
  <si>
    <t>5.3.</t>
  </si>
  <si>
    <t>Doplnění databáze SEKM</t>
  </si>
  <si>
    <t>Celkem Kč bez DPH</t>
  </si>
  <si>
    <t>Aktuální data ČHMÚ (N-letá voda, M-letá voda, srážky)</t>
  </si>
  <si>
    <t xml:space="preserve">Archiv a rešerše dostupných podkladů </t>
  </si>
  <si>
    <t>1.7.</t>
  </si>
  <si>
    <t>Práce odborného zpracovatele (předběžný koncepční model, realizační projekt)</t>
  </si>
  <si>
    <t>5.5.</t>
  </si>
  <si>
    <t>5.6.</t>
  </si>
  <si>
    <t>5.7.</t>
  </si>
  <si>
    <t>5.8.</t>
  </si>
  <si>
    <t>4.4.</t>
  </si>
  <si>
    <t>6.1.</t>
  </si>
  <si>
    <t>6.4.</t>
  </si>
  <si>
    <t>3.7.</t>
  </si>
  <si>
    <t>Laboratorní analýzy -vstupní monitoring, 1. cyklus - celkem Kč bez DPH</t>
  </si>
  <si>
    <t>Matrice: voda -  PAU</t>
  </si>
  <si>
    <t>5.4.</t>
  </si>
  <si>
    <t>6.2.</t>
  </si>
  <si>
    <t>6.3.</t>
  </si>
  <si>
    <t>6.7.</t>
  </si>
  <si>
    <t>6.6.</t>
  </si>
  <si>
    <t>3.2.</t>
  </si>
  <si>
    <t>6.5.</t>
  </si>
  <si>
    <t>jedn.</t>
  </si>
  <si>
    <t>cena za jedn.</t>
  </si>
  <si>
    <t>Název položky</t>
  </si>
  <si>
    <t>DPH 21 %</t>
  </si>
  <si>
    <t>Celkem Kč s DPH 21 %</t>
  </si>
  <si>
    <t>Sanace ekologické zátěže v areálech společnosti Carborundum Electrite a.s. - Projekt aktualizace analýzy rizik</t>
  </si>
  <si>
    <t>Přípravné práce, realizační projekt</t>
  </si>
  <si>
    <t>Přípravné práce, realizační projekt - celkem Kč bez DPH</t>
  </si>
  <si>
    <t>Rekognoskace areálů, inventura studní a vrtů</t>
  </si>
  <si>
    <t>Vzorkařské práce - kontrolní monitoring podzemní vody</t>
  </si>
  <si>
    <t>Terénní měření základních parametrů, záměr hladiny podzemní vody</t>
  </si>
  <si>
    <t>Vzorkařské práce - kontrolní monitoring podzemní vody - celkem Kč bez DPH</t>
  </si>
  <si>
    <t>Laboratorní analýzy - kontrolní monitoring podzemní vody</t>
  </si>
  <si>
    <t>Matrice: voda - stanovení NEL</t>
  </si>
  <si>
    <t>Matrice: voda - ClU</t>
  </si>
  <si>
    <t>Matrice: voda - fenoly</t>
  </si>
  <si>
    <t>Projednání projektu s dotčenými orgány státní správy (povolení, stanoviska, vyjádření)</t>
  </si>
  <si>
    <t>Zpracování projektu likvidace vrtů a studní, zajištění nezbytných povolení</t>
  </si>
  <si>
    <t>Zpracování projektu likvidace vrtů a studní, zajištění nezbytných povolení - celkem Kč bez DPH</t>
  </si>
  <si>
    <t>Likvidace vrtů a studní</t>
  </si>
  <si>
    <t>Likvidace vrtů a studní - celkem Kč bez DPH</t>
  </si>
  <si>
    <t>Zpracování aktualizace analýzy rizik</t>
  </si>
  <si>
    <t xml:space="preserve">Zpracování aktualizace analýzy rizik - celkem Kč bez DPH </t>
  </si>
  <si>
    <t>bm</t>
  </si>
  <si>
    <t>Demontáž zhlaví, vytažení výstroje hydrogeologických vrtů</t>
  </si>
  <si>
    <t>Tamponáž hydrogeologických vrtů</t>
  </si>
  <si>
    <t>Geologický a hydrogeologický sled, řízení prací</t>
  </si>
  <si>
    <t>Vyhodnocení a dokumentace geologických prací</t>
  </si>
  <si>
    <t>Doprava nákladní</t>
  </si>
  <si>
    <t>Zajištění a projednání vstupů na pozemky</t>
  </si>
  <si>
    <t>Zrušení sanačních studní (odstranění poklopu, skruže, hutněný zásyp)</t>
  </si>
  <si>
    <r>
      <t>Matrice: voda - stanovení uhlovodíků C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-C</t>
    </r>
    <r>
      <rPr>
        <vertAlign val="subscript"/>
        <sz val="9"/>
        <rFont val="Times New Roman"/>
        <family val="1"/>
      </rPr>
      <t>40</t>
    </r>
  </si>
  <si>
    <t>Posouzení šíření reziduálního znečištění - model proudění podzemních vod a transportu kontaminantů pro areál hlavního a pomocného závodu v Benátkách n.J.</t>
  </si>
  <si>
    <t>Obnova povrchů</t>
  </si>
  <si>
    <t>Slepý položkový rozpočet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</si>
</sst>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.5"/>
      <name val="Arial"/>
      <family val="2"/>
    </font>
    <font>
      <b/>
      <sz val="9.5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Protection="1">
      <protection/>
    </xf>
    <xf numFmtId="0" fontId="7" fillId="2" borderId="2" xfId="0" applyFont="1" applyFill="1" applyBorder="1" applyProtection="1">
      <protection/>
    </xf>
    <xf numFmtId="0" fontId="8" fillId="2" borderId="3" xfId="21" applyFont="1" applyFill="1" applyBorder="1" applyAlignment="1" applyProtection="1">
      <alignment horizontal="center"/>
      <protection/>
    </xf>
    <xf numFmtId="0" fontId="8" fillId="2" borderId="4" xfId="21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8" fillId="2" borderId="6" xfId="21" applyFont="1" applyFill="1" applyBorder="1" applyProtection="1">
      <alignment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8" fillId="2" borderId="6" xfId="21" applyFont="1" applyFill="1" applyBorder="1" applyAlignment="1" applyProtection="1">
      <alignment horizontal="center"/>
      <protection/>
    </xf>
    <xf numFmtId="0" fontId="8" fillId="2" borderId="8" xfId="21" applyFont="1" applyFill="1" applyBorder="1" applyAlignment="1" applyProtection="1">
      <alignment horizontal="center"/>
      <protection/>
    </xf>
    <xf numFmtId="0" fontId="8" fillId="2" borderId="9" xfId="21" applyFont="1" applyFill="1" applyBorder="1" applyAlignment="1" applyProtection="1">
      <alignment horizontal="center"/>
      <protection/>
    </xf>
    <xf numFmtId="0" fontId="8" fillId="3" borderId="10" xfId="0" applyFont="1" applyFill="1" applyBorder="1" applyAlignment="1" applyProtection="1">
      <alignment horizontal="left"/>
      <protection/>
    </xf>
    <xf numFmtId="49" fontId="7" fillId="3" borderId="0" xfId="0" applyNumberFormat="1" applyFont="1" applyFill="1" applyBorder="1" applyProtection="1">
      <protection/>
    </xf>
    <xf numFmtId="0" fontId="7" fillId="3" borderId="0" xfId="0" applyFont="1" applyFill="1" applyBorder="1" applyProtection="1">
      <protection/>
    </xf>
    <xf numFmtId="164" fontId="8" fillId="3" borderId="11" xfId="21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Protection="1">
      <protection/>
    </xf>
    <xf numFmtId="0" fontId="10" fillId="0" borderId="12" xfId="21" applyFont="1" applyFill="1" applyBorder="1" applyAlignment="1" applyProtection="1">
      <alignment/>
      <protection/>
    </xf>
    <xf numFmtId="0" fontId="10" fillId="0" borderId="12" xfId="21" applyFont="1" applyFill="1" applyBorder="1" applyAlignment="1" applyProtection="1">
      <alignment horizontal="center"/>
      <protection/>
    </xf>
    <xf numFmtId="3" fontId="10" fillId="0" borderId="12" xfId="21" applyNumberFormat="1" applyFont="1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Protection="1">
      <protection/>
    </xf>
    <xf numFmtId="0" fontId="8" fillId="4" borderId="14" xfId="0" applyFont="1" applyFill="1" applyBorder="1" applyAlignment="1" applyProtection="1">
      <alignment horizontal="left"/>
      <protection/>
    </xf>
    <xf numFmtId="0" fontId="8" fillId="4" borderId="15" xfId="21" applyFont="1" applyFill="1" applyBorder="1" applyAlignment="1" applyProtection="1">
      <alignment/>
      <protection/>
    </xf>
    <xf numFmtId="0" fontId="10" fillId="4" borderId="15" xfId="21" applyFont="1" applyFill="1" applyBorder="1" applyAlignment="1" applyProtection="1">
      <alignment/>
      <protection/>
    </xf>
    <xf numFmtId="0" fontId="7" fillId="5" borderId="15" xfId="0" applyFont="1" applyFill="1" applyBorder="1" applyProtection="1">
      <protection/>
    </xf>
    <xf numFmtId="0" fontId="8" fillId="3" borderId="13" xfId="0" applyFont="1" applyFill="1" applyBorder="1" applyAlignment="1" applyProtection="1">
      <alignment horizontal="left"/>
      <protection/>
    </xf>
    <xf numFmtId="0" fontId="8" fillId="3" borderId="0" xfId="21" applyFont="1" applyFill="1" applyBorder="1" applyAlignment="1" applyProtection="1">
      <alignment/>
      <protection/>
    </xf>
    <xf numFmtId="0" fontId="10" fillId="3" borderId="0" xfId="21" applyFont="1" applyFill="1" applyBorder="1" applyAlignment="1" applyProtection="1">
      <alignment/>
      <protection/>
    </xf>
    <xf numFmtId="164" fontId="8" fillId="3" borderId="16" xfId="21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Protection="1">
      <protection/>
    </xf>
    <xf numFmtId="49" fontId="10" fillId="0" borderId="10" xfId="0" applyNumberFormat="1" applyFont="1" applyFill="1" applyBorder="1" applyProtection="1">
      <protection/>
    </xf>
    <xf numFmtId="0" fontId="10" fillId="0" borderId="10" xfId="0" applyFont="1" applyFill="1" applyBorder="1" applyProtection="1">
      <protection/>
    </xf>
    <xf numFmtId="0" fontId="7" fillId="4" borderId="15" xfId="0" applyFont="1" applyFill="1" applyBorder="1" applyProtection="1">
      <protection/>
    </xf>
    <xf numFmtId="16" fontId="7" fillId="0" borderId="10" xfId="0" applyNumberFormat="1" applyFont="1" applyFill="1" applyBorder="1" applyProtection="1">
      <protection/>
    </xf>
    <xf numFmtId="0" fontId="10" fillId="0" borderId="12" xfId="0" applyFont="1" applyFill="1" applyBorder="1" applyProtection="1"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Protection="1">
      <protection/>
    </xf>
    <xf numFmtId="0" fontId="7" fillId="0" borderId="12" xfId="0" applyFont="1" applyFill="1" applyBorder="1" applyProtection="1"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Protection="1">
      <protection/>
    </xf>
    <xf numFmtId="0" fontId="8" fillId="4" borderId="10" xfId="0" applyFont="1" applyFill="1" applyBorder="1" applyAlignment="1" applyProtection="1">
      <alignment horizontal="left"/>
      <protection/>
    </xf>
    <xf numFmtId="0" fontId="8" fillId="4" borderId="17" xfId="21" applyFont="1" applyFill="1" applyBorder="1" applyAlignment="1" applyProtection="1">
      <alignment horizontal="left"/>
      <protection/>
    </xf>
    <xf numFmtId="0" fontId="8" fillId="4" borderId="18" xfId="21" applyFont="1" applyFill="1" applyBorder="1" applyAlignment="1" applyProtection="1">
      <alignment horizontal="left"/>
      <protection/>
    </xf>
    <xf numFmtId="0" fontId="8" fillId="4" borderId="19" xfId="21" applyFont="1" applyFill="1" applyBorder="1" applyAlignment="1" applyProtection="1">
      <alignment horizontal="left"/>
      <protection/>
    </xf>
    <xf numFmtId="0" fontId="10" fillId="6" borderId="20" xfId="0" applyFont="1" applyFill="1" applyBorder="1" applyProtection="1">
      <protection/>
    </xf>
    <xf numFmtId="0" fontId="12" fillId="6" borderId="17" xfId="21" applyFont="1" applyFill="1" applyBorder="1" applyProtection="1">
      <alignment/>
      <protection/>
    </xf>
    <xf numFmtId="0" fontId="13" fillId="6" borderId="18" xfId="21" applyFont="1" applyFill="1" applyBorder="1" applyProtection="1">
      <alignment/>
      <protection/>
    </xf>
    <xf numFmtId="0" fontId="13" fillId="6" borderId="19" xfId="21" applyFont="1" applyFill="1" applyBorder="1" applyProtection="1">
      <alignment/>
      <protection/>
    </xf>
    <xf numFmtId="0" fontId="10" fillId="6" borderId="10" xfId="0" applyFont="1" applyFill="1" applyBorder="1" applyProtection="1">
      <protection/>
    </xf>
    <xf numFmtId="0" fontId="4" fillId="6" borderId="14" xfId="0" applyFont="1" applyFill="1" applyBorder="1" applyProtection="1">
      <protection/>
    </xf>
    <xf numFmtId="0" fontId="6" fillId="6" borderId="21" xfId="21" applyFont="1" applyFill="1" applyBorder="1" applyProtection="1">
      <alignment/>
      <protection/>
    </xf>
    <xf numFmtId="4" fontId="0" fillId="0" borderId="0" xfId="0" applyNumberFormat="1" applyFill="1" applyProtection="1">
      <protection/>
    </xf>
    <xf numFmtId="0" fontId="3" fillId="0" borderId="0" xfId="0" applyFont="1" applyProtection="1">
      <protection/>
    </xf>
    <xf numFmtId="164" fontId="10" fillId="0" borderId="12" xfId="21" applyNumberFormat="1" applyFont="1" applyFill="1" applyBorder="1" applyAlignment="1" applyProtection="1">
      <alignment horizontal="right"/>
      <protection locked="0"/>
    </xf>
    <xf numFmtId="8" fontId="10" fillId="0" borderId="12" xfId="0" applyNumberFormat="1" applyFont="1" applyFill="1" applyBorder="1" applyAlignment="1" applyProtection="1">
      <alignment horizontal="right"/>
      <protection locked="0"/>
    </xf>
    <xf numFmtId="49" fontId="7" fillId="5" borderId="15" xfId="0" applyNumberFormat="1" applyFont="1" applyFill="1" applyBorder="1" applyProtection="1">
      <protection locked="0"/>
    </xf>
    <xf numFmtId="49" fontId="7" fillId="4" borderId="22" xfId="0" applyNumberFormat="1" applyFont="1" applyFill="1" applyBorder="1" applyProtection="1">
      <protection locked="0"/>
    </xf>
    <xf numFmtId="164" fontId="10" fillId="0" borderId="12" xfId="0" applyNumberFormat="1" applyFont="1" applyFill="1" applyBorder="1" applyAlignment="1" applyProtection="1">
      <alignment horizontal="right"/>
      <protection locked="0"/>
    </xf>
    <xf numFmtId="0" fontId="10" fillId="4" borderId="15" xfId="21" applyFont="1" applyFill="1" applyBorder="1" applyAlignment="1" applyProtection="1">
      <alignment/>
      <protection locked="0"/>
    </xf>
    <xf numFmtId="164" fontId="10" fillId="0" borderId="12" xfId="20" applyNumberFormat="1" applyFont="1" applyFill="1" applyBorder="1" applyAlignment="1" applyProtection="1">
      <alignment horizontal="right"/>
      <protection locked="0"/>
    </xf>
    <xf numFmtId="8" fontId="10" fillId="0" borderId="12" xfId="0" applyNumberFormat="1" applyFont="1" applyFill="1" applyBorder="1" applyAlignment="1" applyProtection="1">
      <alignment horizontal="right" vertical="center"/>
      <protection locked="0"/>
    </xf>
    <xf numFmtId="8" fontId="10" fillId="0" borderId="12" xfId="0" applyNumberFormat="1" applyFont="1" applyFill="1" applyBorder="1" applyProtection="1">
      <protection locked="0"/>
    </xf>
    <xf numFmtId="164" fontId="10" fillId="0" borderId="11" xfId="21" applyNumberFormat="1" applyFont="1" applyFill="1" applyBorder="1" applyAlignment="1" applyProtection="1">
      <alignment horizontal="right"/>
      <protection locked="0"/>
    </xf>
    <xf numFmtId="164" fontId="8" fillId="4" borderId="23" xfId="21" applyNumberFormat="1" applyFont="1" applyFill="1" applyBorder="1" applyAlignment="1" applyProtection="1">
      <alignment horizontal="right"/>
      <protection locked="0"/>
    </xf>
    <xf numFmtId="164" fontId="10" fillId="0" borderId="11" xfId="21" applyNumberFormat="1" applyFont="1" applyFill="1" applyBorder="1" applyAlignment="1" applyProtection="1">
      <alignment horizontal="right" vertical="center"/>
      <protection locked="0"/>
    </xf>
    <xf numFmtId="164" fontId="8" fillId="4" borderId="11" xfId="21" applyNumberFormat="1" applyFont="1" applyFill="1" applyBorder="1" applyAlignment="1" applyProtection="1">
      <alignment horizontal="right"/>
      <protection locked="0"/>
    </xf>
    <xf numFmtId="164" fontId="12" fillId="6" borderId="24" xfId="21" applyNumberFormat="1" applyFont="1" applyFill="1" applyBorder="1" applyProtection="1">
      <alignment/>
      <protection locked="0"/>
    </xf>
    <xf numFmtId="164" fontId="12" fillId="6" borderId="11" xfId="21" applyNumberFormat="1" applyFont="1" applyFill="1" applyBorder="1" applyAlignment="1" applyProtection="1">
      <alignment horizontal="right"/>
      <protection locked="0"/>
    </xf>
    <xf numFmtId="164" fontId="5" fillId="6" borderId="23" xfId="21" applyNumberFormat="1" applyFont="1" applyFill="1" applyBorder="1" applyAlignment="1" applyProtection="1">
      <alignment horizontal="right"/>
      <protection locked="0"/>
    </xf>
    <xf numFmtId="0" fontId="8" fillId="4" borderId="15" xfId="21" applyFont="1" applyFill="1" applyBorder="1" applyAlignment="1" applyProtection="1">
      <alignment/>
      <protection/>
    </xf>
    <xf numFmtId="0" fontId="10" fillId="4" borderId="15" xfId="21" applyFont="1" applyFill="1" applyBorder="1" applyAlignment="1" applyProtection="1">
      <alignment/>
      <protection/>
    </xf>
    <xf numFmtId="0" fontId="12" fillId="6" borderId="17" xfId="21" applyFont="1" applyFill="1" applyBorder="1" applyAlignment="1" applyProtection="1">
      <alignment/>
      <protection/>
    </xf>
    <xf numFmtId="0" fontId="12" fillId="6" borderId="18" xfId="21" applyFont="1" applyFill="1" applyBorder="1" applyAlignment="1" applyProtection="1">
      <alignment/>
      <protection/>
    </xf>
    <xf numFmtId="0" fontId="5" fillId="6" borderId="22" xfId="21" applyFont="1" applyFill="1" applyBorder="1" applyAlignment="1" applyProtection="1">
      <alignment/>
      <protection/>
    </xf>
    <xf numFmtId="0" fontId="5" fillId="6" borderId="21" xfId="21" applyFont="1" applyFill="1" applyBorder="1" applyAlignment="1" applyProtection="1">
      <alignment/>
      <protection/>
    </xf>
    <xf numFmtId="0" fontId="8" fillId="3" borderId="12" xfId="21" applyFont="1" applyFill="1" applyBorder="1" applyAlignment="1" applyProtection="1">
      <alignment/>
      <protection/>
    </xf>
    <xf numFmtId="0" fontId="10" fillId="3" borderId="12" xfId="2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2" borderId="13" xfId="0" applyFont="1" applyFill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8" fillId="2" borderId="2" xfId="21" applyFont="1" applyFill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8" fillId="2" borderId="26" xfId="2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2" borderId="27" xfId="21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9"/>
  <sheetViews>
    <sheetView tabSelected="1" zoomScale="115" zoomScaleNormal="115" zoomScaleSheetLayoutView="55" workbookViewId="0" topLeftCell="B1">
      <selection activeCell="N57" sqref="N57"/>
    </sheetView>
  </sheetViews>
  <sheetFormatPr defaultColWidth="9.140625" defaultRowHeight="15"/>
  <cols>
    <col min="1" max="1" width="1.28515625" style="1" hidden="1" customWidth="1"/>
    <col min="2" max="2" width="3.57421875" style="1" customWidth="1"/>
    <col min="3" max="3" width="58.421875" style="1" customWidth="1"/>
    <col min="4" max="4" width="5.7109375" style="1" customWidth="1"/>
    <col min="5" max="5" width="11.140625" style="1" customWidth="1"/>
    <col min="6" max="6" width="5.140625" style="1" customWidth="1"/>
    <col min="7" max="7" width="14.140625" style="1" customWidth="1"/>
    <col min="8" max="16384" width="9.140625" style="1" customWidth="1"/>
  </cols>
  <sheetData>
    <row r="1" spans="2:7" ht="15">
      <c r="B1" s="85" t="s">
        <v>70</v>
      </c>
      <c r="C1" s="86"/>
      <c r="D1" s="86"/>
      <c r="E1" s="86"/>
      <c r="F1" s="86"/>
      <c r="G1" s="86"/>
    </row>
    <row r="2" spans="2:6" ht="15">
      <c r="B2" s="87" t="s">
        <v>99</v>
      </c>
      <c r="C2" s="88"/>
      <c r="D2" s="88"/>
      <c r="E2" s="88"/>
      <c r="F2" s="88"/>
    </row>
    <row r="3" ht="8.25" customHeight="1" thickBot="1"/>
    <row r="4" spans="2:7" ht="2.25" customHeight="1">
      <c r="B4" s="2"/>
      <c r="C4" s="3"/>
      <c r="D4" s="4"/>
      <c r="E4" s="91" t="s">
        <v>66</v>
      </c>
      <c r="F4" s="93" t="s">
        <v>1</v>
      </c>
      <c r="G4" s="95" t="s">
        <v>2</v>
      </c>
    </row>
    <row r="5" spans="2:7" ht="12" customHeight="1">
      <c r="B5" s="89" t="s">
        <v>0</v>
      </c>
      <c r="C5" s="5" t="s">
        <v>67</v>
      </c>
      <c r="D5" s="6" t="s">
        <v>65</v>
      </c>
      <c r="E5" s="92"/>
      <c r="F5" s="94"/>
      <c r="G5" s="96"/>
    </row>
    <row r="6" spans="2:7" ht="12" customHeight="1">
      <c r="B6" s="90"/>
      <c r="C6" s="7"/>
      <c r="D6" s="8"/>
      <c r="E6" s="9" t="s">
        <v>3</v>
      </c>
      <c r="F6" s="10" t="s">
        <v>65</v>
      </c>
      <c r="G6" s="11" t="s">
        <v>3</v>
      </c>
    </row>
    <row r="7" spans="2:7" ht="14.1" customHeight="1">
      <c r="B7" s="12">
        <v>1</v>
      </c>
      <c r="C7" s="83" t="s">
        <v>71</v>
      </c>
      <c r="D7" s="84"/>
      <c r="E7" s="13"/>
      <c r="F7" s="14"/>
      <c r="G7" s="15"/>
    </row>
    <row r="8" spans="2:7" s="20" customFormat="1" ht="14.1" customHeight="1">
      <c r="B8" s="16" t="s">
        <v>4</v>
      </c>
      <c r="C8" s="17" t="s">
        <v>45</v>
      </c>
      <c r="D8" s="18" t="s">
        <v>5</v>
      </c>
      <c r="E8" s="61">
        <v>0</v>
      </c>
      <c r="F8" s="19">
        <v>20</v>
      </c>
      <c r="G8" s="70">
        <f aca="true" t="shared" si="0" ref="G8:G14">E8*F8</f>
        <v>0</v>
      </c>
    </row>
    <row r="9" spans="2:7" s="20" customFormat="1" ht="14.1" customHeight="1">
      <c r="B9" s="16" t="s">
        <v>6</v>
      </c>
      <c r="C9" s="17" t="s">
        <v>73</v>
      </c>
      <c r="D9" s="18" t="s">
        <v>5</v>
      </c>
      <c r="E9" s="61">
        <v>0</v>
      </c>
      <c r="F9" s="19">
        <v>20</v>
      </c>
      <c r="G9" s="70">
        <f t="shared" si="0"/>
        <v>0</v>
      </c>
    </row>
    <row r="10" spans="2:7" s="20" customFormat="1" ht="14.1" customHeight="1">
      <c r="B10" s="16" t="s">
        <v>9</v>
      </c>
      <c r="C10" s="21" t="s">
        <v>94</v>
      </c>
      <c r="D10" s="18" t="s">
        <v>5</v>
      </c>
      <c r="E10" s="61">
        <v>0</v>
      </c>
      <c r="F10" s="19">
        <v>10</v>
      </c>
      <c r="G10" s="70">
        <f t="shared" si="0"/>
        <v>0</v>
      </c>
    </row>
    <row r="11" spans="2:7" s="20" customFormat="1" ht="14.1" customHeight="1">
      <c r="B11" s="16" t="s">
        <v>11</v>
      </c>
      <c r="C11" s="22" t="s">
        <v>47</v>
      </c>
      <c r="D11" s="23" t="s">
        <v>8</v>
      </c>
      <c r="E11" s="62">
        <v>0</v>
      </c>
      <c r="F11" s="23">
        <v>40</v>
      </c>
      <c r="G11" s="70">
        <f t="shared" si="0"/>
        <v>0</v>
      </c>
    </row>
    <row r="12" spans="2:7" s="20" customFormat="1" ht="14.1" customHeight="1">
      <c r="B12" s="16" t="s">
        <v>13</v>
      </c>
      <c r="C12" s="22" t="s">
        <v>10</v>
      </c>
      <c r="D12" s="23" t="s">
        <v>8</v>
      </c>
      <c r="E12" s="62">
        <v>0</v>
      </c>
      <c r="F12" s="23">
        <v>20</v>
      </c>
      <c r="G12" s="70">
        <f t="shared" si="0"/>
        <v>0</v>
      </c>
    </row>
    <row r="13" spans="2:7" s="20" customFormat="1" ht="14.1" customHeight="1">
      <c r="B13" s="16" t="s">
        <v>16</v>
      </c>
      <c r="C13" s="22" t="s">
        <v>12</v>
      </c>
      <c r="D13" s="23" t="s">
        <v>8</v>
      </c>
      <c r="E13" s="62">
        <v>0</v>
      </c>
      <c r="F13" s="23">
        <v>14</v>
      </c>
      <c r="G13" s="70">
        <f t="shared" si="0"/>
        <v>0</v>
      </c>
    </row>
    <row r="14" spans="2:7" s="20" customFormat="1" ht="14.1" customHeight="1">
      <c r="B14" s="24" t="s">
        <v>46</v>
      </c>
      <c r="C14" s="22" t="s">
        <v>14</v>
      </c>
      <c r="D14" s="23" t="s">
        <v>15</v>
      </c>
      <c r="E14" s="62">
        <v>0</v>
      </c>
      <c r="F14" s="23">
        <v>300</v>
      </c>
      <c r="G14" s="70">
        <f t="shared" si="0"/>
        <v>0</v>
      </c>
    </row>
    <row r="15" spans="2:7" ht="14.1" customHeight="1" thickBot="1">
      <c r="B15" s="25">
        <v>1</v>
      </c>
      <c r="C15" s="77" t="s">
        <v>72</v>
      </c>
      <c r="D15" s="78"/>
      <c r="E15" s="63"/>
      <c r="F15" s="28"/>
      <c r="G15" s="71">
        <f>SUM(G8:G14)</f>
        <v>0</v>
      </c>
    </row>
    <row r="16" spans="2:7" ht="14.1" customHeight="1">
      <c r="B16" s="29">
        <v>2</v>
      </c>
      <c r="C16" s="30" t="s">
        <v>74</v>
      </c>
      <c r="D16" s="31"/>
      <c r="E16" s="31"/>
      <c r="F16" s="31"/>
      <c r="G16" s="32"/>
    </row>
    <row r="17" spans="2:7" s="20" customFormat="1" ht="14.1" customHeight="1">
      <c r="B17" s="33" t="s">
        <v>18</v>
      </c>
      <c r="C17" s="17" t="s">
        <v>26</v>
      </c>
      <c r="D17" s="18" t="s">
        <v>24</v>
      </c>
      <c r="E17" s="61">
        <v>0</v>
      </c>
      <c r="F17" s="19">
        <v>66</v>
      </c>
      <c r="G17" s="70">
        <f>E17*F17</f>
        <v>0</v>
      </c>
    </row>
    <row r="18" spans="2:7" s="20" customFormat="1" ht="14.1" customHeight="1">
      <c r="B18" s="34" t="s">
        <v>19</v>
      </c>
      <c r="C18" s="17" t="s">
        <v>30</v>
      </c>
      <c r="D18" s="18" t="s">
        <v>8</v>
      </c>
      <c r="E18" s="61">
        <v>0</v>
      </c>
      <c r="F18" s="19">
        <v>16</v>
      </c>
      <c r="G18" s="70">
        <f>E18*F18</f>
        <v>0</v>
      </c>
    </row>
    <row r="19" spans="2:7" s="20" customFormat="1" ht="14.1" customHeight="1">
      <c r="B19" s="35" t="s">
        <v>20</v>
      </c>
      <c r="C19" s="17" t="s">
        <v>31</v>
      </c>
      <c r="D19" s="18" t="s">
        <v>8</v>
      </c>
      <c r="E19" s="61">
        <v>0</v>
      </c>
      <c r="F19" s="19">
        <v>20</v>
      </c>
      <c r="G19" s="70">
        <f>E19*F19</f>
        <v>0</v>
      </c>
    </row>
    <row r="20" spans="2:7" s="20" customFormat="1" ht="14.1" customHeight="1">
      <c r="B20" s="35" t="s">
        <v>21</v>
      </c>
      <c r="C20" s="17" t="s">
        <v>75</v>
      </c>
      <c r="D20" s="18" t="s">
        <v>24</v>
      </c>
      <c r="E20" s="61">
        <v>0</v>
      </c>
      <c r="F20" s="19">
        <v>66</v>
      </c>
      <c r="G20" s="70">
        <f>E20*F20</f>
        <v>0</v>
      </c>
    </row>
    <row r="21" spans="2:7" s="20" customFormat="1" ht="14.1" customHeight="1">
      <c r="B21" s="33" t="s">
        <v>22</v>
      </c>
      <c r="C21" s="17" t="s">
        <v>14</v>
      </c>
      <c r="D21" s="18" t="s">
        <v>15</v>
      </c>
      <c r="E21" s="61">
        <v>0</v>
      </c>
      <c r="F21" s="19">
        <v>600</v>
      </c>
      <c r="G21" s="70">
        <f>E21*F21</f>
        <v>0</v>
      </c>
    </row>
    <row r="22" spans="2:7" ht="14.1" customHeight="1" thickBot="1">
      <c r="B22" s="25">
        <v>2</v>
      </c>
      <c r="C22" s="77" t="s">
        <v>76</v>
      </c>
      <c r="D22" s="78"/>
      <c r="E22" s="64"/>
      <c r="F22" s="36"/>
      <c r="G22" s="71">
        <f>SUM(G17:G21)</f>
        <v>0</v>
      </c>
    </row>
    <row r="23" spans="2:7" ht="14.1" customHeight="1">
      <c r="B23" s="29">
        <v>3</v>
      </c>
      <c r="C23" s="30" t="s">
        <v>77</v>
      </c>
      <c r="D23" s="31"/>
      <c r="E23" s="31"/>
      <c r="F23" s="31"/>
      <c r="G23" s="32"/>
    </row>
    <row r="24" spans="2:7" s="20" customFormat="1" ht="14.1" customHeight="1">
      <c r="B24" s="37" t="s">
        <v>23</v>
      </c>
      <c r="C24" s="38" t="s">
        <v>78</v>
      </c>
      <c r="D24" s="23" t="s">
        <v>24</v>
      </c>
      <c r="E24" s="65">
        <v>0</v>
      </c>
      <c r="F24" s="23">
        <v>66</v>
      </c>
      <c r="G24" s="70">
        <f aca="true" t="shared" si="1" ref="G24:G31">E24*F24</f>
        <v>0</v>
      </c>
    </row>
    <row r="25" spans="2:7" s="20" customFormat="1" ht="14.1" customHeight="1">
      <c r="B25" s="35" t="s">
        <v>63</v>
      </c>
      <c r="C25" s="38" t="s">
        <v>96</v>
      </c>
      <c r="D25" s="23" t="s">
        <v>24</v>
      </c>
      <c r="E25" s="65">
        <v>0</v>
      </c>
      <c r="F25" s="23">
        <v>66</v>
      </c>
      <c r="G25" s="70">
        <f t="shared" si="1"/>
        <v>0</v>
      </c>
    </row>
    <row r="26" spans="2:7" s="20" customFormat="1" ht="14.1" customHeight="1">
      <c r="B26" s="35" t="s">
        <v>25</v>
      </c>
      <c r="C26" s="38" t="s">
        <v>80</v>
      </c>
      <c r="D26" s="23" t="s">
        <v>24</v>
      </c>
      <c r="E26" s="65">
        <v>0</v>
      </c>
      <c r="F26" s="23">
        <v>64</v>
      </c>
      <c r="G26" s="70">
        <f t="shared" si="1"/>
        <v>0</v>
      </c>
    </row>
    <row r="27" spans="2:7" s="20" customFormat="1" ht="14.1" customHeight="1">
      <c r="B27" s="35" t="s">
        <v>27</v>
      </c>
      <c r="C27" s="38" t="s">
        <v>79</v>
      </c>
      <c r="D27" s="23" t="s">
        <v>24</v>
      </c>
      <c r="E27" s="65">
        <v>0</v>
      </c>
      <c r="F27" s="23">
        <v>64</v>
      </c>
      <c r="G27" s="70">
        <f t="shared" si="1"/>
        <v>0</v>
      </c>
    </row>
    <row r="28" spans="2:7" s="20" customFormat="1" ht="14.1" customHeight="1">
      <c r="B28" s="35" t="s">
        <v>28</v>
      </c>
      <c r="C28" s="38" t="s">
        <v>57</v>
      </c>
      <c r="D28" s="23" t="s">
        <v>24</v>
      </c>
      <c r="E28" s="65">
        <v>0</v>
      </c>
      <c r="F28" s="23">
        <v>64</v>
      </c>
      <c r="G28" s="70">
        <f t="shared" si="1"/>
        <v>0</v>
      </c>
    </row>
    <row r="29" spans="2:7" s="20" customFormat="1" ht="14.1" customHeight="1">
      <c r="B29" s="35" t="s">
        <v>29</v>
      </c>
      <c r="C29" s="38" t="s">
        <v>36</v>
      </c>
      <c r="D29" s="23" t="s">
        <v>24</v>
      </c>
      <c r="E29" s="65">
        <v>0</v>
      </c>
      <c r="F29" s="39">
        <v>66</v>
      </c>
      <c r="G29" s="70">
        <f t="shared" si="1"/>
        <v>0</v>
      </c>
    </row>
    <row r="30" spans="2:7" s="20" customFormat="1" ht="14.1" customHeight="1">
      <c r="B30" s="35" t="s">
        <v>55</v>
      </c>
      <c r="C30" s="38" t="s">
        <v>37</v>
      </c>
      <c r="D30" s="23" t="s">
        <v>24</v>
      </c>
      <c r="E30" s="65">
        <v>0</v>
      </c>
      <c r="F30" s="39">
        <v>66</v>
      </c>
      <c r="G30" s="70">
        <f t="shared" si="1"/>
        <v>0</v>
      </c>
    </row>
    <row r="31" spans="2:7" s="20" customFormat="1" ht="14.1" customHeight="1">
      <c r="B31" s="35" t="s">
        <v>32</v>
      </c>
      <c r="C31" s="38" t="s">
        <v>38</v>
      </c>
      <c r="D31" s="23" t="s">
        <v>24</v>
      </c>
      <c r="E31" s="65">
        <v>0</v>
      </c>
      <c r="F31" s="39">
        <v>24</v>
      </c>
      <c r="G31" s="70">
        <f t="shared" si="1"/>
        <v>0</v>
      </c>
    </row>
    <row r="32" spans="2:7" ht="14.1" customHeight="1" thickBot="1">
      <c r="B32" s="25">
        <v>3</v>
      </c>
      <c r="C32" s="26" t="s">
        <v>56</v>
      </c>
      <c r="D32" s="27"/>
      <c r="E32" s="66"/>
      <c r="F32" s="27"/>
      <c r="G32" s="71">
        <f>SUM(G24:G31)</f>
        <v>0</v>
      </c>
    </row>
    <row r="33" spans="2:7" ht="14.1" customHeight="1">
      <c r="B33" s="29">
        <v>4</v>
      </c>
      <c r="C33" s="30" t="s">
        <v>82</v>
      </c>
      <c r="D33" s="31"/>
      <c r="E33" s="31"/>
      <c r="F33" s="31"/>
      <c r="G33" s="32"/>
    </row>
    <row r="34" spans="2:7" s="20" customFormat="1" ht="14.1" customHeight="1">
      <c r="B34" s="16" t="s">
        <v>33</v>
      </c>
      <c r="C34" s="22" t="s">
        <v>47</v>
      </c>
      <c r="D34" s="23" t="s">
        <v>8</v>
      </c>
      <c r="E34" s="62">
        <v>0</v>
      </c>
      <c r="F34" s="23">
        <v>20</v>
      </c>
      <c r="G34" s="70">
        <f>E34*F34</f>
        <v>0</v>
      </c>
    </row>
    <row r="35" spans="2:7" s="20" customFormat="1" ht="14.1" customHeight="1">
      <c r="B35" s="16" t="s">
        <v>34</v>
      </c>
      <c r="C35" s="22" t="s">
        <v>10</v>
      </c>
      <c r="D35" s="23" t="s">
        <v>8</v>
      </c>
      <c r="E35" s="62">
        <v>0</v>
      </c>
      <c r="F35" s="23">
        <v>10</v>
      </c>
      <c r="G35" s="70">
        <f>E35*F35</f>
        <v>0</v>
      </c>
    </row>
    <row r="36" spans="2:7" s="20" customFormat="1" ht="14.1" customHeight="1">
      <c r="B36" s="16" t="s">
        <v>35</v>
      </c>
      <c r="C36" s="22" t="s">
        <v>12</v>
      </c>
      <c r="D36" s="23" t="s">
        <v>8</v>
      </c>
      <c r="E36" s="62">
        <v>0</v>
      </c>
      <c r="F36" s="23">
        <v>7</v>
      </c>
      <c r="G36" s="70">
        <f>E36*F36</f>
        <v>0</v>
      </c>
    </row>
    <row r="37" spans="2:7" s="20" customFormat="1" ht="14.1" customHeight="1">
      <c r="B37" s="16" t="s">
        <v>52</v>
      </c>
      <c r="C37" s="22" t="s">
        <v>81</v>
      </c>
      <c r="D37" s="23" t="s">
        <v>8</v>
      </c>
      <c r="E37" s="62">
        <v>0</v>
      </c>
      <c r="F37" s="23">
        <v>20</v>
      </c>
      <c r="G37" s="70">
        <f>E37*F37</f>
        <v>0</v>
      </c>
    </row>
    <row r="38" spans="2:7" ht="14.1" customHeight="1" thickBot="1">
      <c r="B38" s="25">
        <v>4</v>
      </c>
      <c r="C38" s="26" t="s">
        <v>83</v>
      </c>
      <c r="D38" s="27"/>
      <c r="E38" s="27"/>
      <c r="F38" s="27"/>
      <c r="G38" s="71">
        <f>SUM(G34:G37)</f>
        <v>0</v>
      </c>
    </row>
    <row r="39" spans="2:7" ht="14.1" customHeight="1">
      <c r="B39" s="29">
        <v>5</v>
      </c>
      <c r="C39" s="30" t="s">
        <v>84</v>
      </c>
      <c r="D39" s="31"/>
      <c r="E39" s="31"/>
      <c r="F39" s="31"/>
      <c r="G39" s="32"/>
    </row>
    <row r="40" spans="2:7" s="20" customFormat="1" ht="14.1" customHeight="1">
      <c r="B40" s="33" t="s">
        <v>39</v>
      </c>
      <c r="C40" s="38" t="s">
        <v>89</v>
      </c>
      <c r="D40" s="23" t="s">
        <v>24</v>
      </c>
      <c r="E40" s="65">
        <v>0</v>
      </c>
      <c r="F40" s="23">
        <v>52</v>
      </c>
      <c r="G40" s="70">
        <f aca="true" t="shared" si="2" ref="G40:G47">E40*F40</f>
        <v>0</v>
      </c>
    </row>
    <row r="41" spans="2:7" s="20" customFormat="1" ht="14.1" customHeight="1">
      <c r="B41" s="33" t="s">
        <v>40</v>
      </c>
      <c r="C41" s="38" t="s">
        <v>90</v>
      </c>
      <c r="D41" s="23" t="s">
        <v>88</v>
      </c>
      <c r="E41" s="65">
        <v>0</v>
      </c>
      <c r="F41" s="23">
        <v>624</v>
      </c>
      <c r="G41" s="70">
        <f t="shared" si="2"/>
        <v>0</v>
      </c>
    </row>
    <row r="42" spans="2:7" s="20" customFormat="1" ht="14.1" customHeight="1">
      <c r="B42" s="33" t="s">
        <v>41</v>
      </c>
      <c r="C42" s="38" t="s">
        <v>95</v>
      </c>
      <c r="D42" s="23" t="s">
        <v>24</v>
      </c>
      <c r="E42" s="65">
        <v>0</v>
      </c>
      <c r="F42" s="23">
        <v>8</v>
      </c>
      <c r="G42" s="70">
        <f t="shared" si="2"/>
        <v>0</v>
      </c>
    </row>
    <row r="43" spans="2:7" s="20" customFormat="1" ht="14.1" customHeight="1">
      <c r="B43" s="33" t="s">
        <v>58</v>
      </c>
      <c r="C43" s="38" t="s">
        <v>98</v>
      </c>
      <c r="D43" s="23" t="s">
        <v>17</v>
      </c>
      <c r="E43" s="65">
        <v>0</v>
      </c>
      <c r="F43" s="23">
        <v>1</v>
      </c>
      <c r="G43" s="70">
        <f t="shared" si="2"/>
        <v>0</v>
      </c>
    </row>
    <row r="44" spans="2:7" s="20" customFormat="1" ht="14.1" customHeight="1">
      <c r="B44" s="33" t="s">
        <v>48</v>
      </c>
      <c r="C44" s="22" t="s">
        <v>91</v>
      </c>
      <c r="D44" s="23" t="s">
        <v>24</v>
      </c>
      <c r="E44" s="65">
        <v>0</v>
      </c>
      <c r="F44" s="23">
        <v>40</v>
      </c>
      <c r="G44" s="70">
        <f t="shared" si="2"/>
        <v>0</v>
      </c>
    </row>
    <row r="45" spans="2:7" s="20" customFormat="1" ht="14.1" customHeight="1">
      <c r="B45" s="33" t="s">
        <v>49</v>
      </c>
      <c r="C45" s="38" t="s">
        <v>92</v>
      </c>
      <c r="D45" s="23" t="s">
        <v>24</v>
      </c>
      <c r="E45" s="65">
        <v>0</v>
      </c>
      <c r="F45" s="39">
        <v>20</v>
      </c>
      <c r="G45" s="70">
        <f t="shared" si="2"/>
        <v>0</v>
      </c>
    </row>
    <row r="46" spans="2:7" s="20" customFormat="1" ht="14.1" customHeight="1">
      <c r="B46" s="33" t="s">
        <v>50</v>
      </c>
      <c r="C46" s="38" t="s">
        <v>93</v>
      </c>
      <c r="D46" s="23" t="s">
        <v>24</v>
      </c>
      <c r="E46" s="65">
        <v>0</v>
      </c>
      <c r="F46" s="39">
        <v>300</v>
      </c>
      <c r="G46" s="70">
        <f t="shared" si="2"/>
        <v>0</v>
      </c>
    </row>
    <row r="47" spans="2:7" s="20" customFormat="1" ht="14.1" customHeight="1">
      <c r="B47" s="35" t="s">
        <v>51</v>
      </c>
      <c r="C47" s="38" t="s">
        <v>14</v>
      </c>
      <c r="D47" s="23" t="s">
        <v>24</v>
      </c>
      <c r="E47" s="65">
        <v>0</v>
      </c>
      <c r="F47" s="39">
        <v>600</v>
      </c>
      <c r="G47" s="70">
        <f t="shared" si="2"/>
        <v>0</v>
      </c>
    </row>
    <row r="48" spans="2:7" ht="14.1" customHeight="1" thickBot="1">
      <c r="B48" s="25">
        <v>5</v>
      </c>
      <c r="C48" s="26" t="s">
        <v>85</v>
      </c>
      <c r="D48" s="27"/>
      <c r="E48" s="66"/>
      <c r="F48" s="27"/>
      <c r="G48" s="71">
        <f>SUM(G40:G47)</f>
        <v>0</v>
      </c>
    </row>
    <row r="49" spans="2:7" ht="14.1" customHeight="1">
      <c r="B49" s="29">
        <v>6</v>
      </c>
      <c r="C49" s="30" t="s">
        <v>86</v>
      </c>
      <c r="D49" s="31"/>
      <c r="E49" s="31"/>
      <c r="F49" s="31"/>
      <c r="G49" s="32"/>
    </row>
    <row r="50" spans="2:7" ht="14.1" customHeight="1">
      <c r="B50" s="40" t="s">
        <v>53</v>
      </c>
      <c r="C50" s="41" t="s">
        <v>44</v>
      </c>
      <c r="D50" s="42" t="s">
        <v>17</v>
      </c>
      <c r="E50" s="67">
        <v>0</v>
      </c>
      <c r="F50" s="42">
        <v>1</v>
      </c>
      <c r="G50" s="70">
        <f aca="true" t="shared" si="3" ref="G50:G55">E50*F50</f>
        <v>0</v>
      </c>
    </row>
    <row r="51" spans="2:7" ht="27.95" customHeight="1">
      <c r="B51" s="43" t="s">
        <v>59</v>
      </c>
      <c r="C51" s="44" t="s">
        <v>97</v>
      </c>
      <c r="D51" s="45" t="s">
        <v>17</v>
      </c>
      <c r="E51" s="68">
        <v>0</v>
      </c>
      <c r="F51" s="45">
        <v>1</v>
      </c>
      <c r="G51" s="72">
        <f t="shared" si="3"/>
        <v>0</v>
      </c>
    </row>
    <row r="52" spans="2:7" ht="14.1" customHeight="1">
      <c r="B52" s="40" t="s">
        <v>60</v>
      </c>
      <c r="C52" s="44" t="s">
        <v>7</v>
      </c>
      <c r="D52" s="46" t="s">
        <v>8</v>
      </c>
      <c r="E52" s="62">
        <v>0</v>
      </c>
      <c r="F52" s="23">
        <v>140</v>
      </c>
      <c r="G52" s="70">
        <f t="shared" si="3"/>
        <v>0</v>
      </c>
    </row>
    <row r="53" spans="2:7" ht="14.1" customHeight="1">
      <c r="B53" s="40" t="s">
        <v>54</v>
      </c>
      <c r="C53" s="44" t="s">
        <v>10</v>
      </c>
      <c r="D53" s="46" t="s">
        <v>8</v>
      </c>
      <c r="E53" s="62">
        <v>0</v>
      </c>
      <c r="F53" s="23">
        <v>30</v>
      </c>
      <c r="G53" s="70">
        <f t="shared" si="3"/>
        <v>0</v>
      </c>
    </row>
    <row r="54" spans="2:7" ht="14.1" customHeight="1">
      <c r="B54" s="40" t="s">
        <v>64</v>
      </c>
      <c r="C54" s="44" t="s">
        <v>12</v>
      </c>
      <c r="D54" s="46" t="s">
        <v>8</v>
      </c>
      <c r="E54" s="62">
        <v>0</v>
      </c>
      <c r="F54" s="23">
        <v>20</v>
      </c>
      <c r="G54" s="70">
        <f t="shared" si="3"/>
        <v>0</v>
      </c>
    </row>
    <row r="55" spans="2:7" ht="14.1" customHeight="1">
      <c r="B55" s="40" t="s">
        <v>62</v>
      </c>
      <c r="C55" s="44" t="s">
        <v>14</v>
      </c>
      <c r="D55" s="46" t="s">
        <v>15</v>
      </c>
      <c r="E55" s="62">
        <v>0</v>
      </c>
      <c r="F55" s="23">
        <v>300</v>
      </c>
      <c r="G55" s="70">
        <f t="shared" si="3"/>
        <v>0</v>
      </c>
    </row>
    <row r="56" spans="2:7" ht="14.1" customHeight="1">
      <c r="B56" s="40" t="s">
        <v>61</v>
      </c>
      <c r="C56" s="47" t="s">
        <v>42</v>
      </c>
      <c r="D56" s="46" t="s">
        <v>17</v>
      </c>
      <c r="E56" s="69">
        <v>0</v>
      </c>
      <c r="F56" s="23">
        <v>1</v>
      </c>
      <c r="G56" s="70">
        <v>0</v>
      </c>
    </row>
    <row r="57" spans="2:7" ht="14.1" customHeight="1">
      <c r="B57" s="48">
        <v>6</v>
      </c>
      <c r="C57" s="49" t="s">
        <v>87</v>
      </c>
      <c r="D57" s="50"/>
      <c r="E57" s="50"/>
      <c r="F57" s="51"/>
      <c r="G57" s="73">
        <f>SUM(G50:G56)</f>
        <v>0</v>
      </c>
    </row>
    <row r="58" spans="2:7" ht="14.1" customHeight="1">
      <c r="B58" s="52"/>
      <c r="C58" s="53" t="s">
        <v>43</v>
      </c>
      <c r="D58" s="54"/>
      <c r="E58" s="54"/>
      <c r="F58" s="55"/>
      <c r="G58" s="74">
        <f>SUM(G15,G22,G32,G38,G48,G57)</f>
        <v>0</v>
      </c>
    </row>
    <row r="59" spans="2:7" ht="14.1" customHeight="1">
      <c r="B59" s="56"/>
      <c r="C59" s="79" t="s">
        <v>68</v>
      </c>
      <c r="D59" s="80"/>
      <c r="E59" s="54"/>
      <c r="F59" s="54"/>
      <c r="G59" s="75">
        <f>PRODUCT(G58,0.21)</f>
        <v>0</v>
      </c>
    </row>
    <row r="60" spans="2:7" ht="14.1" customHeight="1" thickBot="1">
      <c r="B60" s="57"/>
      <c r="C60" s="81" t="s">
        <v>69</v>
      </c>
      <c r="D60" s="82"/>
      <c r="E60" s="58"/>
      <c r="F60" s="58"/>
      <c r="G60" s="76">
        <f>SUM(G58:G59)</f>
        <v>0</v>
      </c>
    </row>
    <row r="61" ht="12" customHeight="1">
      <c r="G61" s="20"/>
    </row>
    <row r="62" ht="12" customHeight="1">
      <c r="G62" s="59"/>
    </row>
    <row r="63" ht="12" customHeight="1">
      <c r="G63" s="59"/>
    </row>
    <row r="64" ht="12" customHeight="1">
      <c r="G64" s="59"/>
    </row>
    <row r="65" spans="3:7" ht="12" customHeight="1">
      <c r="C65" s="60"/>
      <c r="G65" s="20"/>
    </row>
    <row r="66" ht="12" customHeight="1">
      <c r="G66" s="20"/>
    </row>
    <row r="67" ht="12" customHeight="1">
      <c r="G67" s="20"/>
    </row>
    <row r="68" ht="12" customHeight="1">
      <c r="G68" s="20"/>
    </row>
    <row r="69" ht="12" customHeight="1">
      <c r="G69" s="20"/>
    </row>
    <row r="70" ht="12" customHeight="1">
      <c r="G70" s="20"/>
    </row>
    <row r="71" ht="12" customHeight="1">
      <c r="G71" s="20"/>
    </row>
    <row r="72" ht="12" customHeight="1">
      <c r="G72" s="20"/>
    </row>
    <row r="73" ht="12" customHeight="1">
      <c r="G73" s="20"/>
    </row>
    <row r="74" ht="12" customHeight="1">
      <c r="G74" s="20"/>
    </row>
    <row r="75" ht="12" customHeight="1">
      <c r="G75" s="20"/>
    </row>
    <row r="76" ht="12" customHeight="1">
      <c r="G76" s="20"/>
    </row>
    <row r="77" ht="12" customHeight="1">
      <c r="G77" s="20"/>
    </row>
    <row r="78" ht="12" customHeight="1">
      <c r="G78" s="20"/>
    </row>
    <row r="79" ht="12" customHeight="1">
      <c r="G79" s="20"/>
    </row>
    <row r="80" ht="12" customHeight="1">
      <c r="G80" s="20"/>
    </row>
    <row r="81" ht="12" customHeight="1">
      <c r="G81" s="20"/>
    </row>
    <row r="82" ht="12" customHeight="1">
      <c r="G82" s="20"/>
    </row>
    <row r="83" ht="12" customHeight="1">
      <c r="G83" s="20"/>
    </row>
    <row r="84" ht="12" customHeight="1">
      <c r="G84" s="20"/>
    </row>
    <row r="85" ht="12" customHeight="1">
      <c r="G85" s="20"/>
    </row>
    <row r="86" ht="12" customHeight="1">
      <c r="G86" s="20"/>
    </row>
    <row r="87" ht="12" customHeight="1">
      <c r="G87" s="20"/>
    </row>
    <row r="88" ht="12" customHeight="1">
      <c r="G88" s="20"/>
    </row>
    <row r="89" ht="12" customHeight="1">
      <c r="G89" s="20"/>
    </row>
    <row r="90" ht="12" customHeight="1">
      <c r="G90" s="20"/>
    </row>
    <row r="91" ht="12" customHeight="1">
      <c r="G91" s="20"/>
    </row>
    <row r="92" ht="12" customHeight="1">
      <c r="G92" s="20"/>
    </row>
    <row r="93" ht="12" customHeight="1">
      <c r="G93" s="20"/>
    </row>
    <row r="94" ht="12" customHeight="1">
      <c r="G94" s="20"/>
    </row>
    <row r="95" ht="12" customHeight="1">
      <c r="G95" s="20"/>
    </row>
    <row r="96" ht="12" customHeight="1">
      <c r="G96" s="20"/>
    </row>
    <row r="97" ht="12" customHeight="1">
      <c r="G97" s="20"/>
    </row>
    <row r="98" ht="12" customHeight="1">
      <c r="G98" s="20"/>
    </row>
    <row r="99" ht="12" customHeight="1">
      <c r="G99" s="20"/>
    </row>
    <row r="100" ht="12" customHeight="1">
      <c r="G100" s="20"/>
    </row>
    <row r="101" ht="12" customHeight="1">
      <c r="G101" s="20"/>
    </row>
    <row r="102" ht="12" customHeight="1">
      <c r="G102" s="20"/>
    </row>
    <row r="103" ht="12" customHeight="1">
      <c r="G103" s="20"/>
    </row>
    <row r="104" ht="12" customHeight="1">
      <c r="G104" s="20"/>
    </row>
    <row r="105" ht="12" customHeight="1">
      <c r="G105" s="20"/>
    </row>
    <row r="106" ht="12" customHeight="1">
      <c r="G106" s="20"/>
    </row>
    <row r="107" ht="12" customHeight="1">
      <c r="G107" s="20"/>
    </row>
    <row r="108" ht="12" customHeight="1">
      <c r="G108" s="20"/>
    </row>
    <row r="109" ht="12" customHeight="1">
      <c r="G109" s="20"/>
    </row>
    <row r="110" ht="12" customHeight="1">
      <c r="G110" s="20"/>
    </row>
    <row r="111" ht="12" customHeight="1">
      <c r="G111" s="20"/>
    </row>
    <row r="112" ht="12" customHeight="1">
      <c r="G112" s="20"/>
    </row>
    <row r="113" ht="12" customHeight="1">
      <c r="G113" s="20"/>
    </row>
    <row r="114" ht="12" customHeight="1">
      <c r="G114" s="20"/>
    </row>
    <row r="115" ht="12" customHeight="1">
      <c r="G115" s="20"/>
    </row>
    <row r="116" ht="15">
      <c r="G116" s="20"/>
    </row>
    <row r="117" ht="15">
      <c r="G117" s="20"/>
    </row>
    <row r="118" ht="15">
      <c r="G118" s="20"/>
    </row>
    <row r="119" ht="15">
      <c r="G119" s="20"/>
    </row>
    <row r="120" ht="15">
      <c r="G120" s="20"/>
    </row>
    <row r="121" ht="15">
      <c r="G121" s="20"/>
    </row>
    <row r="122" ht="15">
      <c r="G122" s="20"/>
    </row>
    <row r="123" ht="15">
      <c r="G123" s="20"/>
    </row>
    <row r="124" ht="15">
      <c r="G124" s="20"/>
    </row>
    <row r="125" ht="15">
      <c r="G125" s="20"/>
    </row>
    <row r="126" ht="15">
      <c r="G126" s="20"/>
    </row>
    <row r="127" ht="15">
      <c r="G127" s="20"/>
    </row>
    <row r="128" ht="15">
      <c r="G128" s="20"/>
    </row>
    <row r="129" ht="15">
      <c r="G129" s="20"/>
    </row>
    <row r="130" ht="15">
      <c r="G130" s="20"/>
    </row>
    <row r="131" ht="15">
      <c r="G131" s="20"/>
    </row>
    <row r="132" ht="15">
      <c r="G132" s="20"/>
    </row>
    <row r="133" ht="15">
      <c r="G133" s="20"/>
    </row>
    <row r="134" ht="15">
      <c r="G134" s="20"/>
    </row>
    <row r="135" ht="15">
      <c r="G135" s="20"/>
    </row>
    <row r="136" ht="15">
      <c r="G136" s="20"/>
    </row>
    <row r="137" ht="15">
      <c r="G137" s="20"/>
    </row>
    <row r="138" ht="15">
      <c r="G138" s="20"/>
    </row>
    <row r="139" ht="15">
      <c r="G139" s="20"/>
    </row>
    <row r="140" ht="15">
      <c r="G140" s="20"/>
    </row>
    <row r="141" ht="15">
      <c r="G141" s="20"/>
    </row>
    <row r="142" ht="15">
      <c r="G142" s="20"/>
    </row>
    <row r="143" ht="15">
      <c r="G143" s="20"/>
    </row>
    <row r="144" ht="15">
      <c r="G144" s="20"/>
    </row>
    <row r="145" ht="15">
      <c r="G145" s="20"/>
    </row>
    <row r="146" ht="15">
      <c r="G146" s="20"/>
    </row>
    <row r="147" ht="15">
      <c r="G147" s="20"/>
    </row>
    <row r="148" ht="15">
      <c r="G148" s="20"/>
    </row>
    <row r="149" ht="15">
      <c r="G149" s="20"/>
    </row>
  </sheetData>
  <sheetProtection password="F62A" sheet="1"/>
  <mergeCells count="11">
    <mergeCell ref="G4:G5"/>
    <mergeCell ref="C22:D22"/>
    <mergeCell ref="C59:D59"/>
    <mergeCell ref="C60:D60"/>
    <mergeCell ref="C7:D7"/>
    <mergeCell ref="C15:D15"/>
    <mergeCell ref="B1:G1"/>
    <mergeCell ref="B2:F2"/>
    <mergeCell ref="B5:B6"/>
    <mergeCell ref="E4:E5"/>
    <mergeCell ref="F4:F5"/>
  </mergeCells>
  <printOptions/>
  <pageMargins left="0.39" right="0.15748031496062992" top="0.1968503937007874" bottom="0.15748031496062992" header="0.17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2016-01-19T13:21:25Z</dcterms:modified>
  <cp:category/>
  <cp:version/>
  <cp:contentType/>
  <cp:contentStatus/>
</cp:coreProperties>
</file>