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630" windowHeight="13035" tabRatio="707" activeTab="0"/>
  </bookViews>
  <sheets>
    <sheet name="OSČ TOČNÍK" sheetId="1" r:id="rId1"/>
  </sheets>
  <definedNames>
    <definedName name="_xlnm.Print_Titles" localSheetId="0">'OSČ TOČNÍK'!$3:$4</definedName>
    <definedName name="_xlnm.Print_Area" localSheetId="0">'OSČ TOČNÍK'!$A$1:$E$36</definedName>
  </definedNames>
  <calcPr fullCalcOnLoad="1"/>
</workbook>
</file>

<file path=xl/sharedStrings.xml><?xml version="1.0" encoding="utf-8"?>
<sst xmlns="http://schemas.openxmlformats.org/spreadsheetml/2006/main" count="54" uniqueCount="39">
  <si>
    <t>CELKEM bez DPH</t>
  </si>
  <si>
    <t>NÁZEV VÝKONU</t>
  </si>
  <si>
    <t>Jednotka</t>
  </si>
  <si>
    <t>Jedn.cena</t>
  </si>
  <si>
    <t>Cena celkem</t>
  </si>
  <si>
    <t>ks</t>
  </si>
  <si>
    <t>analýza</t>
  </si>
  <si>
    <t>kpl</t>
  </si>
  <si>
    <t>CELKEM vč. DPH</t>
  </si>
  <si>
    <t>Rešeršní a rekognoskační práce</t>
  </si>
  <si>
    <t>Přeprava vzorků podzemní vody do laboratoře</t>
  </si>
  <si>
    <t>SLED A ŘÍZENÍ PRACÍ, VYHODNOCENÍ</t>
  </si>
  <si>
    <t>PŘÍPRAVNÉ PRÁCE</t>
  </si>
  <si>
    <t>DPH 21 %</t>
  </si>
  <si>
    <t>hod</t>
  </si>
  <si>
    <t>Počet jednotek</t>
  </si>
  <si>
    <t>Zpracování závěrečné zprávy</t>
  </si>
  <si>
    <t>měsíc</t>
  </si>
  <si>
    <t>Odběr vzorků vod - staticky</t>
  </si>
  <si>
    <t>Odběr vzorků vod - dynamicky</t>
  </si>
  <si>
    <t>Přeprava osob a materiálu</t>
  </si>
  <si>
    <t>Databáze SEKM</t>
  </si>
  <si>
    <t>Zpracování roční zprávy</t>
  </si>
  <si>
    <t>Zpracování prováděcího projektu prací</t>
  </si>
  <si>
    <t>MONITORING OCHRANNĚ SANAČNÍHO ČERPÁNÍ</t>
  </si>
  <si>
    <t xml:space="preserve">Instalace čerpací techniky (2 objekty) </t>
  </si>
  <si>
    <t xml:space="preserve">Odběr elektrické energie </t>
  </si>
  <si>
    <t>Stanovení NEL ve vodě</t>
  </si>
  <si>
    <t>Stanovení BTEX ve vodě</t>
  </si>
  <si>
    <t>Provoz a údržba sanační technologie, sorbenty, odstranění odpadů</t>
  </si>
  <si>
    <t>Projednání projektu, legislativní zajištění prací</t>
  </si>
  <si>
    <t>Demontáž sanačního zařízení, doprava</t>
  </si>
  <si>
    <t>Režimní měření HPV (10 objektů)</t>
  </si>
  <si>
    <t xml:space="preserve">Přeprava osob </t>
  </si>
  <si>
    <t xml:space="preserve">Práce zodpovědného řešitele </t>
  </si>
  <si>
    <t xml:space="preserve">Podklady pro výběrové řízení na dodavatele ochranného sanačního čerpání V. etapy na lokalitě DS PHM Točník u Klatov </t>
  </si>
  <si>
    <t>Instalace gravitačně sorpčního odlučovače a provzdušňovače, Q = 1 l/s, doprava, rozvody a napojení el. energie</t>
  </si>
  <si>
    <t>REALIZACE OCHRANNĚ SANAČNÍHO ČERPÁNÍ - 3 roky</t>
  </si>
  <si>
    <t>POLOŽKOVÝ ROZPOČET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</si>
</sst>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¥€-2]\ #\ ##,000_);[Red]\([$€-2]\ #\ ##,000\)"/>
    <numFmt numFmtId="171" formatCode="#,##0.00\ &quot;Kč&quot;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0"/>
      <color indexed="8"/>
      <name val="Trebuchet MS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4" fontId="5" fillId="33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vertical="center"/>
    </xf>
    <xf numFmtId="4" fontId="2" fillId="0" borderId="21" xfId="0" applyNumberFormat="1" applyFont="1" applyFill="1" applyBorder="1" applyAlignment="1">
      <alignment vertical="center" wrapText="1"/>
    </xf>
    <xf numFmtId="4" fontId="12" fillId="0" borderId="22" xfId="0" applyNumberFormat="1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" fontId="2" fillId="0" borderId="2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2" fillId="0" borderId="32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165" fontId="52" fillId="0" borderId="10" xfId="0" applyNumberFormat="1" applyFont="1" applyBorder="1" applyAlignment="1">
      <alignment vertical="center"/>
    </xf>
    <xf numFmtId="0" fontId="11" fillId="0" borderId="0" xfId="47" applyFont="1" applyAlignment="1">
      <alignment vertical="center"/>
      <protection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horizontal="center" vertical="center"/>
    </xf>
    <xf numFmtId="0" fontId="52" fillId="0" borderId="33" xfId="0" applyFont="1" applyBorder="1" applyAlignment="1">
      <alignment vertical="center"/>
    </xf>
    <xf numFmtId="0" fontId="51" fillId="0" borderId="34" xfId="0" applyFont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165" fontId="13" fillId="0" borderId="35" xfId="39" applyNumberFormat="1" applyFont="1" applyBorder="1" applyAlignment="1">
      <alignment vertical="center"/>
    </xf>
    <xf numFmtId="4" fontId="13" fillId="0" borderId="20" xfId="39" applyNumberFormat="1" applyFont="1" applyBorder="1" applyAlignment="1" applyProtection="1">
      <alignment vertical="center"/>
      <protection locked="0"/>
    </xf>
    <xf numFmtId="4" fontId="51" fillId="0" borderId="22" xfId="0" applyNumberFormat="1" applyFont="1" applyBorder="1" applyAlignment="1">
      <alignment vertical="center"/>
    </xf>
    <xf numFmtId="4" fontId="13" fillId="0" borderId="31" xfId="39" applyNumberFormat="1" applyFont="1" applyBorder="1" applyAlignment="1" applyProtection="1">
      <alignment vertical="center"/>
      <protection locked="0"/>
    </xf>
    <xf numFmtId="4" fontId="13" fillId="0" borderId="24" xfId="39" applyNumberFormat="1" applyFont="1" applyBorder="1" applyAlignment="1" applyProtection="1">
      <alignment vertical="center"/>
      <protection locked="0"/>
    </xf>
    <xf numFmtId="4" fontId="13" fillId="0" borderId="20" xfId="0" applyNumberFormat="1" applyFont="1" applyFill="1" applyBorder="1" applyAlignment="1">
      <alignment horizontal="right" vertical="center"/>
    </xf>
    <xf numFmtId="4" fontId="51" fillId="0" borderId="20" xfId="0" applyNumberFormat="1" applyFont="1" applyFill="1" applyBorder="1" applyAlignment="1">
      <alignment horizontal="right" vertical="center"/>
    </xf>
    <xf numFmtId="4" fontId="51" fillId="0" borderId="31" xfId="0" applyNumberFormat="1" applyFont="1" applyFill="1" applyBorder="1" applyAlignment="1">
      <alignment horizontal="right" vertical="center"/>
    </xf>
    <xf numFmtId="4" fontId="51" fillId="0" borderId="24" xfId="0" applyNumberFormat="1" applyFont="1" applyFill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" fontId="13" fillId="0" borderId="31" xfId="39" applyNumberFormat="1" applyFont="1" applyFill="1" applyBorder="1" applyAlignment="1" applyProtection="1">
      <alignment vertical="center"/>
      <protection locked="0"/>
    </xf>
    <xf numFmtId="4" fontId="51" fillId="0" borderId="27" xfId="0" applyNumberFormat="1" applyFont="1" applyFill="1" applyBorder="1" applyAlignment="1">
      <alignment vertical="center"/>
    </xf>
    <xf numFmtId="4" fontId="51" fillId="0" borderId="25" xfId="0" applyNumberFormat="1" applyFont="1" applyBorder="1" applyAlignment="1">
      <alignment vertical="center"/>
    </xf>
    <xf numFmtId="0" fontId="12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4" fontId="13" fillId="0" borderId="37" xfId="0" applyNumberFormat="1" applyFont="1" applyFill="1" applyBorder="1" applyAlignment="1">
      <alignment horizontal="right" vertical="center"/>
    </xf>
    <xf numFmtId="4" fontId="13" fillId="0" borderId="38" xfId="39" applyNumberFormat="1" applyFont="1" applyBorder="1" applyAlignment="1" applyProtection="1">
      <alignment vertical="center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12" fillId="0" borderId="31" xfId="0" applyNumberFormat="1" applyFont="1" applyBorder="1" applyAlignment="1" applyProtection="1">
      <alignment horizontal="right" vertical="center" wrapText="1"/>
      <protection locked="0"/>
    </xf>
    <xf numFmtId="4" fontId="12" fillId="0" borderId="20" xfId="0" applyNumberFormat="1" applyFont="1" applyBorder="1" applyAlignment="1" applyProtection="1">
      <alignment horizontal="right" vertical="center" wrapText="1"/>
      <protection locked="0"/>
    </xf>
    <xf numFmtId="4" fontId="12" fillId="0" borderId="24" xfId="0" applyNumberFormat="1" applyFont="1" applyBorder="1" applyAlignment="1" applyProtection="1">
      <alignment horizontal="right" vertical="center" wrapText="1"/>
      <protection locked="0"/>
    </xf>
    <xf numFmtId="4" fontId="12" fillId="0" borderId="31" xfId="0" applyNumberFormat="1" applyFont="1" applyBorder="1" applyAlignment="1" applyProtection="1">
      <alignment vertical="center" wrapText="1"/>
      <protection locked="0"/>
    </xf>
    <xf numFmtId="4" fontId="12" fillId="0" borderId="18" xfId="0" applyNumberFormat="1" applyFont="1" applyBorder="1" applyAlignment="1" applyProtection="1">
      <alignment vertical="center" wrapTex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85" zoomScaleSheetLayoutView="85" zoomScalePageLayoutView="0" workbookViewId="0" topLeftCell="A1">
      <selection activeCell="D14" sqref="D14"/>
    </sheetView>
  </sheetViews>
  <sheetFormatPr defaultColWidth="9.140625" defaultRowHeight="18" customHeight="1"/>
  <cols>
    <col min="1" max="1" width="59.57421875" style="2" customWidth="1"/>
    <col min="2" max="2" width="13.28125" style="2" customWidth="1"/>
    <col min="3" max="3" width="16.8515625" style="3" customWidth="1"/>
    <col min="4" max="4" width="16.28125" style="3" customWidth="1"/>
    <col min="5" max="5" width="21.28125" style="12" customWidth="1"/>
    <col min="6" max="6" width="9.140625" style="2" customWidth="1"/>
    <col min="7" max="7" width="21.00390625" style="2" customWidth="1"/>
    <col min="8" max="8" width="13.421875" style="2" customWidth="1"/>
    <col min="9" max="9" width="13.28125" style="2" customWidth="1"/>
    <col min="10" max="10" width="12.7109375" style="2" customWidth="1"/>
    <col min="11" max="11" width="13.8515625" style="2" customWidth="1"/>
    <col min="12" max="16384" width="9.140625" style="2" customWidth="1"/>
  </cols>
  <sheetData>
    <row r="1" spans="1:5" s="4" customFormat="1" ht="18" customHeight="1">
      <c r="A1" s="44" t="s">
        <v>38</v>
      </c>
      <c r="D1" s="45"/>
      <c r="E1" s="45"/>
    </row>
    <row r="2" spans="1:5" s="4" customFormat="1" ht="47.25" customHeight="1" thickBot="1">
      <c r="A2" s="82" t="s">
        <v>35</v>
      </c>
      <c r="B2" s="82"/>
      <c r="C2" s="82"/>
      <c r="D2" s="82"/>
      <c r="E2" s="82"/>
    </row>
    <row r="3" spans="1:5" ht="19.5" customHeight="1" thickBot="1">
      <c r="A3" s="11" t="s">
        <v>1</v>
      </c>
      <c r="B3" s="6" t="s">
        <v>2</v>
      </c>
      <c r="C3" s="18" t="s">
        <v>15</v>
      </c>
      <c r="D3" s="18" t="s">
        <v>3</v>
      </c>
      <c r="E3" s="13" t="s">
        <v>4</v>
      </c>
    </row>
    <row r="4" spans="1:5" ht="10.5" customHeight="1" thickBot="1">
      <c r="A4" s="83"/>
      <c r="B4" s="84"/>
      <c r="C4" s="84"/>
      <c r="D4" s="84"/>
      <c r="E4" s="85"/>
    </row>
    <row r="5" spans="1:5" s="19" customFormat="1" ht="19.5" customHeight="1" thickBot="1">
      <c r="A5" s="86" t="s">
        <v>12</v>
      </c>
      <c r="B5" s="87"/>
      <c r="C5" s="87"/>
      <c r="D5" s="88"/>
      <c r="E5" s="26">
        <f>SUM(E6:E8)</f>
        <v>0</v>
      </c>
    </row>
    <row r="6" spans="1:5" s="19" customFormat="1" ht="19.5" customHeight="1">
      <c r="A6" s="41" t="s">
        <v>9</v>
      </c>
      <c r="B6" s="42" t="s">
        <v>7</v>
      </c>
      <c r="C6" s="43">
        <v>1</v>
      </c>
      <c r="D6" s="99"/>
      <c r="E6" s="36">
        <f>C6*D6</f>
        <v>0</v>
      </c>
    </row>
    <row r="7" spans="1:5" s="19" customFormat="1" ht="19.5" customHeight="1">
      <c r="A7" s="22" t="s">
        <v>23</v>
      </c>
      <c r="B7" s="23" t="s">
        <v>7</v>
      </c>
      <c r="C7" s="24">
        <v>1</v>
      </c>
      <c r="D7" s="100"/>
      <c r="E7" s="27">
        <f>C7*D7</f>
        <v>0</v>
      </c>
    </row>
    <row r="8" spans="1:5" s="19" customFormat="1" ht="19.5" customHeight="1" thickBot="1">
      <c r="A8" s="71" t="s">
        <v>30</v>
      </c>
      <c r="B8" s="29" t="s">
        <v>7</v>
      </c>
      <c r="C8" s="30">
        <v>1</v>
      </c>
      <c r="D8" s="101"/>
      <c r="E8" s="31">
        <f>C8*D8</f>
        <v>0</v>
      </c>
    </row>
    <row r="9" spans="1:7" s="19" customFormat="1" ht="11.25" customHeight="1" thickBot="1">
      <c r="A9" s="79"/>
      <c r="B9" s="80"/>
      <c r="C9" s="80"/>
      <c r="D9" s="80"/>
      <c r="E9" s="81"/>
      <c r="G9" s="25"/>
    </row>
    <row r="10" spans="1:7" s="19" customFormat="1" ht="19.5" customHeight="1" thickBot="1">
      <c r="A10" s="89" t="s">
        <v>37</v>
      </c>
      <c r="B10" s="90"/>
      <c r="C10" s="90"/>
      <c r="D10" s="91"/>
      <c r="E10" s="26">
        <f>SUM(E11:E16)</f>
        <v>0</v>
      </c>
      <c r="G10" s="25"/>
    </row>
    <row r="11" spans="1:7" s="19" customFormat="1" ht="19.5" customHeight="1">
      <c r="A11" s="41" t="s">
        <v>25</v>
      </c>
      <c r="B11" s="42" t="s">
        <v>7</v>
      </c>
      <c r="C11" s="43">
        <v>1</v>
      </c>
      <c r="D11" s="102"/>
      <c r="E11" s="36">
        <f aca="true" t="shared" si="0" ref="E11:E16">C11*D11</f>
        <v>0</v>
      </c>
      <c r="G11" s="25"/>
    </row>
    <row r="12" spans="1:7" s="19" customFormat="1" ht="49.5" customHeight="1">
      <c r="A12" s="22" t="s">
        <v>36</v>
      </c>
      <c r="B12" s="20" t="s">
        <v>7</v>
      </c>
      <c r="C12" s="21">
        <v>1</v>
      </c>
      <c r="D12" s="103"/>
      <c r="E12" s="27">
        <f t="shared" si="0"/>
        <v>0</v>
      </c>
      <c r="G12" s="25"/>
    </row>
    <row r="13" spans="1:7" s="19" customFormat="1" ht="35.25" customHeight="1">
      <c r="A13" s="22" t="s">
        <v>29</v>
      </c>
      <c r="B13" s="23" t="s">
        <v>17</v>
      </c>
      <c r="C13" s="67">
        <v>36</v>
      </c>
      <c r="D13" s="63"/>
      <c r="E13" s="27">
        <f t="shared" si="0"/>
        <v>0</v>
      </c>
      <c r="G13" s="25"/>
    </row>
    <row r="14" spans="1:7" s="19" customFormat="1" ht="19.5" customHeight="1">
      <c r="A14" s="22" t="s">
        <v>26</v>
      </c>
      <c r="B14" s="49" t="s">
        <v>17</v>
      </c>
      <c r="C14" s="67">
        <v>36</v>
      </c>
      <c r="D14" s="63"/>
      <c r="E14" s="27">
        <f t="shared" si="0"/>
        <v>0</v>
      </c>
      <c r="G14" s="25"/>
    </row>
    <row r="15" spans="1:7" s="19" customFormat="1" ht="19.5" customHeight="1">
      <c r="A15" s="22" t="s">
        <v>20</v>
      </c>
      <c r="B15" s="49" t="s">
        <v>7</v>
      </c>
      <c r="C15" s="67">
        <v>1</v>
      </c>
      <c r="D15" s="63"/>
      <c r="E15" s="27">
        <f t="shared" si="0"/>
        <v>0</v>
      </c>
      <c r="G15" s="25"/>
    </row>
    <row r="16" spans="1:7" s="19" customFormat="1" ht="19.5" customHeight="1">
      <c r="A16" s="22" t="s">
        <v>31</v>
      </c>
      <c r="B16" s="23" t="s">
        <v>7</v>
      </c>
      <c r="C16" s="67">
        <v>1</v>
      </c>
      <c r="D16" s="63"/>
      <c r="E16" s="27">
        <f t="shared" si="0"/>
        <v>0</v>
      </c>
      <c r="G16" s="25"/>
    </row>
    <row r="17" spans="1:7" s="19" customFormat="1" ht="11.25" customHeight="1" thickBot="1">
      <c r="A17" s="75"/>
      <c r="B17" s="76"/>
      <c r="C17" s="77"/>
      <c r="D17" s="78"/>
      <c r="E17" s="35"/>
      <c r="G17" s="25"/>
    </row>
    <row r="18" spans="1:7" s="19" customFormat="1" ht="19.5" customHeight="1" thickBot="1">
      <c r="A18" s="59" t="s">
        <v>24</v>
      </c>
      <c r="B18" s="60"/>
      <c r="C18" s="61"/>
      <c r="D18" s="62"/>
      <c r="E18" s="51">
        <f>SUM(E19:E24)</f>
        <v>0</v>
      </c>
      <c r="G18" s="25"/>
    </row>
    <row r="19" spans="1:7" s="19" customFormat="1" ht="19.5" customHeight="1">
      <c r="A19" s="41" t="s">
        <v>32</v>
      </c>
      <c r="B19" s="55" t="s">
        <v>17</v>
      </c>
      <c r="C19" s="69">
        <v>36</v>
      </c>
      <c r="D19" s="72"/>
      <c r="E19" s="73">
        <f aca="true" t="shared" si="1" ref="E19:E24">+C19*D19</f>
        <v>0</v>
      </c>
      <c r="G19" s="25"/>
    </row>
    <row r="20" spans="1:7" s="19" customFormat="1" ht="19.5" customHeight="1">
      <c r="A20" s="22" t="s">
        <v>18</v>
      </c>
      <c r="B20" s="50" t="s">
        <v>5</v>
      </c>
      <c r="C20" s="68">
        <v>36</v>
      </c>
      <c r="D20" s="63"/>
      <c r="E20" s="64">
        <f t="shared" si="1"/>
        <v>0</v>
      </c>
      <c r="G20" s="25"/>
    </row>
    <row r="21" spans="1:7" s="19" customFormat="1" ht="19.5" customHeight="1">
      <c r="A21" s="22" t="s">
        <v>19</v>
      </c>
      <c r="B21" s="50" t="s">
        <v>5</v>
      </c>
      <c r="C21" s="68">
        <v>324</v>
      </c>
      <c r="D21" s="63"/>
      <c r="E21" s="64">
        <f t="shared" si="1"/>
        <v>0</v>
      </c>
      <c r="G21" s="25"/>
    </row>
    <row r="22" spans="1:7" s="19" customFormat="1" ht="19.5" customHeight="1">
      <c r="A22" s="22" t="s">
        <v>27</v>
      </c>
      <c r="B22" s="50" t="s">
        <v>6</v>
      </c>
      <c r="C22" s="68">
        <v>432</v>
      </c>
      <c r="D22" s="63"/>
      <c r="E22" s="64">
        <f t="shared" si="1"/>
        <v>0</v>
      </c>
      <c r="G22" s="25"/>
    </row>
    <row r="23" spans="1:7" s="19" customFormat="1" ht="19.5" customHeight="1">
      <c r="A23" s="22" t="s">
        <v>28</v>
      </c>
      <c r="B23" s="50" t="s">
        <v>6</v>
      </c>
      <c r="C23" s="68">
        <v>432</v>
      </c>
      <c r="D23" s="63"/>
      <c r="E23" s="64">
        <f t="shared" si="1"/>
        <v>0</v>
      </c>
      <c r="G23" s="25"/>
    </row>
    <row r="24" spans="1:7" s="19" customFormat="1" ht="19.5" customHeight="1" thickBot="1">
      <c r="A24" s="28" t="s">
        <v>10</v>
      </c>
      <c r="B24" s="29" t="s">
        <v>7</v>
      </c>
      <c r="C24" s="30">
        <v>1</v>
      </c>
      <c r="D24" s="101"/>
      <c r="E24" s="74">
        <f t="shared" si="1"/>
        <v>0</v>
      </c>
      <c r="G24" s="25"/>
    </row>
    <row r="25" spans="1:7" s="19" customFormat="1" ht="10.5" customHeight="1" thickBot="1">
      <c r="A25" s="32"/>
      <c r="B25" s="33"/>
      <c r="C25" s="34"/>
      <c r="D25" s="34"/>
      <c r="E25" s="35"/>
      <c r="G25" s="25"/>
    </row>
    <row r="26" spans="1:5" s="19" customFormat="1" ht="19.5" customHeight="1" thickBot="1">
      <c r="A26" s="37" t="s">
        <v>11</v>
      </c>
      <c r="B26" s="38"/>
      <c r="C26" s="38"/>
      <c r="D26" s="39"/>
      <c r="E26" s="40">
        <f>SUM(E27:E31)</f>
        <v>0</v>
      </c>
    </row>
    <row r="27" spans="1:5" s="19" customFormat="1" ht="19.5" customHeight="1">
      <c r="A27" s="53" t="s">
        <v>34</v>
      </c>
      <c r="B27" s="54" t="s">
        <v>14</v>
      </c>
      <c r="C27" s="69">
        <v>432</v>
      </c>
      <c r="D27" s="65"/>
      <c r="E27" s="36">
        <f>C27*D27</f>
        <v>0</v>
      </c>
    </row>
    <row r="28" spans="1:5" s="19" customFormat="1" ht="19.5" customHeight="1">
      <c r="A28" s="56" t="s">
        <v>33</v>
      </c>
      <c r="B28" s="50" t="s">
        <v>7</v>
      </c>
      <c r="C28" s="68">
        <v>1</v>
      </c>
      <c r="D28" s="63"/>
      <c r="E28" s="27">
        <f>C28*D28</f>
        <v>0</v>
      </c>
    </row>
    <row r="29" spans="1:5" s="19" customFormat="1" ht="19.5" customHeight="1">
      <c r="A29" s="56" t="s">
        <v>22</v>
      </c>
      <c r="B29" s="50" t="s">
        <v>7</v>
      </c>
      <c r="C29" s="68">
        <v>2</v>
      </c>
      <c r="D29" s="63"/>
      <c r="E29" s="27">
        <f>C29*D29</f>
        <v>0</v>
      </c>
    </row>
    <row r="30" spans="1:5" s="19" customFormat="1" ht="19.5" customHeight="1">
      <c r="A30" s="56" t="s">
        <v>16</v>
      </c>
      <c r="B30" s="50" t="s">
        <v>7</v>
      </c>
      <c r="C30" s="68">
        <v>1</v>
      </c>
      <c r="D30" s="63"/>
      <c r="E30" s="27">
        <f>C30*D30</f>
        <v>0</v>
      </c>
    </row>
    <row r="31" spans="1:5" s="19" customFormat="1" ht="19.5" customHeight="1" thickBot="1">
      <c r="A31" s="57" t="s">
        <v>21</v>
      </c>
      <c r="B31" s="58" t="s">
        <v>7</v>
      </c>
      <c r="C31" s="70">
        <v>1</v>
      </c>
      <c r="D31" s="66"/>
      <c r="E31" s="31">
        <f>C31*D31</f>
        <v>0</v>
      </c>
    </row>
    <row r="32" spans="1:5" s="19" customFormat="1" ht="9.75" customHeight="1" thickBot="1">
      <c r="A32" s="96"/>
      <c r="B32" s="97"/>
      <c r="C32" s="97"/>
      <c r="D32" s="97"/>
      <c r="E32" s="98"/>
    </row>
    <row r="33" spans="1:5" ht="19.5" customHeight="1" thickBot="1">
      <c r="A33" s="8"/>
      <c r="B33" s="9"/>
      <c r="C33" s="10"/>
      <c r="D33" s="10"/>
      <c r="E33" s="14"/>
    </row>
    <row r="34" spans="1:7" ht="19.5" customHeight="1" thickBot="1">
      <c r="A34" s="7" t="s">
        <v>0</v>
      </c>
      <c r="B34" s="94"/>
      <c r="C34" s="95"/>
      <c r="D34" s="95"/>
      <c r="E34" s="15">
        <f>E5+E10+E18+E26</f>
        <v>0</v>
      </c>
      <c r="G34" s="5"/>
    </row>
    <row r="35" spans="1:5" s="19" customFormat="1" ht="19.5" customHeight="1" thickBot="1">
      <c r="A35" s="46" t="s">
        <v>13</v>
      </c>
      <c r="B35" s="47"/>
      <c r="C35" s="48"/>
      <c r="D35" s="48"/>
      <c r="E35" s="35">
        <f>0.21*E34</f>
        <v>0</v>
      </c>
    </row>
    <row r="36" spans="1:5" ht="19.5" customHeight="1" thickBot="1">
      <c r="A36" s="1" t="s">
        <v>8</v>
      </c>
      <c r="B36" s="92"/>
      <c r="C36" s="93"/>
      <c r="D36" s="93"/>
      <c r="E36" s="16">
        <f>E34+E35</f>
        <v>0</v>
      </c>
    </row>
    <row r="37" ht="19.5" customHeight="1">
      <c r="A37" s="52"/>
    </row>
    <row r="40" ht="18" customHeight="1">
      <c r="E40" s="17"/>
    </row>
    <row r="41" ht="18" customHeight="1">
      <c r="E41" s="17"/>
    </row>
    <row r="42" ht="18" customHeight="1">
      <c r="E42" s="17"/>
    </row>
  </sheetData>
  <sheetProtection password="D429" sheet="1"/>
  <mergeCells count="8">
    <mergeCell ref="A9:E9"/>
    <mergeCell ref="A2:E2"/>
    <mergeCell ref="A4:E4"/>
    <mergeCell ref="A5:D5"/>
    <mergeCell ref="A10:D10"/>
    <mergeCell ref="B36:D36"/>
    <mergeCell ref="B34:D34"/>
    <mergeCell ref="A32:E32"/>
  </mergeCells>
  <printOptions horizontalCentered="1"/>
  <pageMargins left="0.984251968503937" right="0.984251968503937" top="0.984251968503937" bottom="0.984251968503937" header="0.15748031496062992" footer="0.2755905511811024"/>
  <pageSetup horizontalDpi="300" verticalDpi="300" orientation="portrait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2016-02-05T08:45:53Z</dcterms:created>
  <dcterms:modified xsi:type="dcterms:W3CDTF">2016-04-28T07:47:55Z</dcterms:modified>
  <cp:category/>
  <cp:version/>
  <cp:contentType/>
  <cp:contentStatus/>
</cp:coreProperties>
</file>