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435" windowWidth="25440" windowHeight="13560" activeTab="0"/>
  </bookViews>
  <sheets>
    <sheet name="Část_A" sheetId="1" r:id="rId1"/>
    <sheet name="Část_B" sheetId="25" r:id="rId2"/>
    <sheet name="Část_C" sheetId="26" r:id="rId3"/>
    <sheet name="Část_D" sheetId="27" r:id="rId4"/>
    <sheet name="Část_E" sheetId="28" r:id="rId5"/>
    <sheet name="Část_F" sheetId="29" r:id="rId6"/>
    <sheet name="Část_G" sheetId="30" r:id="rId7"/>
    <sheet name="Část_H" sheetId="31" r:id="rId8"/>
  </sheets>
  <definedNames/>
  <calcPr calcId="145621"/>
</workbook>
</file>

<file path=xl/sharedStrings.xml><?xml version="1.0" encoding="utf-8"?>
<sst xmlns="http://schemas.openxmlformats.org/spreadsheetml/2006/main" count="1017" uniqueCount="128">
  <si>
    <t>Jednotka</t>
  </si>
  <si>
    <t>Průměrná kombinovaná spotřeba vozidla na 100 km</t>
  </si>
  <si>
    <t>Kč</t>
  </si>
  <si>
    <t>litr PHM</t>
  </si>
  <si>
    <t>Emise pevných částic</t>
  </si>
  <si>
    <t>kg/km</t>
  </si>
  <si>
    <t>g/km</t>
  </si>
  <si>
    <t>Kč/litr</t>
  </si>
  <si>
    <t>Označení</t>
  </si>
  <si>
    <t>Externí náklady na emise pevných částic</t>
  </si>
  <si>
    <t>Kč/kg</t>
  </si>
  <si>
    <t>Kč/g</t>
  </si>
  <si>
    <t>km</t>
  </si>
  <si>
    <t>1 vozidlo</t>
  </si>
  <si>
    <t>Způsob výpočtu</t>
  </si>
  <si>
    <t>S</t>
  </si>
  <si>
    <t>Složka kritéria hodnocení "Náklady životního cyklu vozidla"</t>
  </si>
  <si>
    <t>Parametr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</si>
  <si>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</si>
  <si>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</si>
  <si>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</si>
  <si>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</si>
  <si>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prov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</si>
  <si>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ext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</si>
  <si>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ŽC</t>
    </r>
  </si>
  <si>
    <t>Tab. 2: Hodnoty stanovené zadavatelem, které vstupují do výpočtu Nákladů živ. cyklu</t>
  </si>
  <si>
    <t>Tab. 3: Výpočet nákladů životního cyklu</t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</si>
  <si>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1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</si>
  <si>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</si>
  <si>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Ž1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</si>
  <si>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Ž2</t>
    </r>
  </si>
  <si>
    <t>Emise NMHC</t>
  </si>
  <si>
    <t>Externí náklady na emise NMHC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</si>
  <si>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</si>
  <si>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</si>
  <si>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</si>
  <si>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Emise NO</t>
    </r>
    <r>
      <rPr>
        <vertAlign val="subscript"/>
        <sz val="11"/>
        <color rgb="FF002060"/>
        <rFont val="Calibri"/>
        <family val="2"/>
        <scheme val="minor"/>
      </rPr>
      <t>X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</si>
  <si>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, NO</t>
    </r>
    <r>
      <rPr>
        <vertAlign val="subscript"/>
        <sz val="11"/>
        <color rgb="FF002060"/>
        <rFont val="Calibri"/>
        <family val="2"/>
        <scheme val="minor"/>
      </rPr>
      <t>X</t>
    </r>
    <r>
      <rPr>
        <sz val="11"/>
        <color rgb="FF002060"/>
        <rFont val="Calibri"/>
        <family val="2"/>
        <scheme val="minor"/>
      </rPr>
      <t>, NMHC a pevných č.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</si>
  <si>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</si>
  <si>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Externí náklady na emise NO</t>
    </r>
    <r>
      <rPr>
        <vertAlign val="subscript"/>
        <sz val="11"/>
        <color rgb="FF002060"/>
        <rFont val="Calibri"/>
        <family val="2"/>
        <scheme val="minor"/>
      </rPr>
      <t>X</t>
    </r>
  </si>
  <si>
    <t>Jednotková cena PHM bez DPH</t>
  </si>
  <si>
    <t>Provozní náklady na spotřebu energie (náklady na PHM) upravené koeficientem nadspotřeby 10 %</t>
  </si>
  <si>
    <r>
      <t>k</t>
    </r>
    <r>
      <rPr>
        <b/>
        <vertAlign val="subscript"/>
        <sz val="11"/>
        <color rgb="FF002060"/>
        <rFont val="Calibri"/>
        <family val="2"/>
        <scheme val="minor"/>
      </rPr>
      <t>z</t>
    </r>
  </si>
  <si>
    <t>---</t>
  </si>
  <si>
    <t>Jednotková cena požadovaného servisu vozidla bez DPH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</si>
  <si>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</si>
  <si>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PHM</t>
    </r>
  </si>
  <si>
    <t>Předpokládaný nájezd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</si>
  <si>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</si>
  <si>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t>Koeficient poklesu zůstatkové hodnoty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</si>
  <si>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</si>
  <si>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>× S × 0,01 × km × 1,1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</si>
  <si>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ext</t>
    </r>
    <r>
      <rPr>
        <sz val="11"/>
        <color rgb="FF002060"/>
        <rFont val="Calibri"/>
        <family val="2"/>
        <scheme val="minor"/>
      </rPr>
      <t xml:space="preserve"> = 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</si>
  <si>
    <t>Část A veřejné zakázky</t>
  </si>
  <si>
    <t>1A - benzín</t>
  </si>
  <si>
    <t>1A - nafta</t>
  </si>
  <si>
    <t>1B - benzín</t>
  </si>
  <si>
    <t>1B - nafta</t>
  </si>
  <si>
    <t>Podkategorie vozidel: 1A - benzín, 1A - nafta, 1B - benzín, 1B - nafta</t>
  </si>
  <si>
    <t>Uchazeč vyplní všechna žlutě podbarvená pole.</t>
  </si>
  <si>
    <t>Výsledná hodnota Nákladů životního cyklu, které jsou předmětem hodnocení části A</t>
  </si>
  <si>
    <t>Všechny hodnoty jsou bez DPH.</t>
  </si>
  <si>
    <t>Tab. 1: Nabídková cena a parametry hodnocených vozidel, které vyplní uchazeč</t>
  </si>
  <si>
    <t>2A - benzín</t>
  </si>
  <si>
    <t>2A - nafta</t>
  </si>
  <si>
    <t>2B - benzín</t>
  </si>
  <si>
    <t>2B - nafta</t>
  </si>
  <si>
    <t>2C - nafta</t>
  </si>
  <si>
    <t>2E - nafta; aut. př.</t>
  </si>
  <si>
    <t>2E - nafta; mech. př.</t>
  </si>
  <si>
    <t>2D - benzín</t>
  </si>
  <si>
    <t>2D - nafta</t>
  </si>
  <si>
    <t>3A - benzín</t>
  </si>
  <si>
    <t>3A - nafta</t>
  </si>
  <si>
    <t>3B - benzín</t>
  </si>
  <si>
    <t>3B - nafta</t>
  </si>
  <si>
    <t>4A - benzín</t>
  </si>
  <si>
    <t>4A - nafta</t>
  </si>
  <si>
    <t>Podkategorie vozidel: 2A - benzín, 2A - nafta</t>
  </si>
  <si>
    <t>Podkategorie vozidel: 2B - benzín, 2B - nafta</t>
  </si>
  <si>
    <t>Podkategorie vozidel: 2C - nafta, 2E - nafta (mechanická převodovka), 2E - nafta (automatická převodovka)</t>
  </si>
  <si>
    <t>Podkategorie vozidel: 2D - benzín, 2D - nafta</t>
  </si>
  <si>
    <t>Podkategorie vozidel: 3A - benzín, 3A - nafta</t>
  </si>
  <si>
    <t>Podkategorie vozidel: 3B - benzín, 3B - nafta</t>
  </si>
  <si>
    <t>Podkategorie vozidel: 4A - benzín, 4A - nafta</t>
  </si>
  <si>
    <t>Část B veřejné zakázky</t>
  </si>
  <si>
    <t>Výsledná hodnota Nákladů životního cyklu, které jsou předmětem hodnocení části B</t>
  </si>
  <si>
    <t>Část C veřejné zakázky</t>
  </si>
  <si>
    <t>Výsledná hodnota Nákladů životního cyklu, které jsou předmětem hodnocení části C</t>
  </si>
  <si>
    <t>Část D veřejné zakázky</t>
  </si>
  <si>
    <t>Výsledná hodnota Nákladů životního cyklu, které jsou předmětem hodnocení části D</t>
  </si>
  <si>
    <t>Část E veřejné zakázky</t>
  </si>
  <si>
    <t>Výsledná hodnota Nákladů životního cyklu, které jsou předmětem hodnocení části E</t>
  </si>
  <si>
    <t>Část F veřejné zakázky</t>
  </si>
  <si>
    <t>Výsledná hodnota Nákladů životního cyklu, které jsou předmětem hodnocení části F</t>
  </si>
  <si>
    <t>Část G veřejné zakázky</t>
  </si>
  <si>
    <t>Výsledná hodnota Nákladů životního cyklu, které jsou předmětem hodnocení části G</t>
  </si>
  <si>
    <t>Část H veřejné zakázky</t>
  </si>
  <si>
    <t>Výsledná hodnota Nákladů životního cyklu, které jsou předmětem hodnocení části H</t>
  </si>
  <si>
    <t>Počet požadovaných vozidel pouze se servisem</t>
  </si>
  <si>
    <t>Počet požadovaných vozidel pouze s asistenčními službami</t>
  </si>
  <si>
    <t>Počet požadovaných vozidel bez asistenčních služeb i bez servisu</t>
  </si>
  <si>
    <t>Počet požadovaných vozidel s asistenčními službami i se servisem</t>
  </si>
  <si>
    <t>Jednotková cena požadovaných asistenčních služeb bez DPH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</si>
  <si>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A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</si>
  <si>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S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</si>
  <si>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3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</si>
  <si>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4</t>
    </r>
  </si>
  <si>
    <t>Náklady životního cyklu na 1 vozidlo s asistenčními službami i se servisem</t>
  </si>
  <si>
    <t>Náklady životního cyklu na 1 vozidlo pouze s asistenčními službami</t>
  </si>
  <si>
    <t>Náklady životního cyklu na 1 vozidlo pouze se servisem</t>
  </si>
  <si>
    <t>Náklady životního cyklu na 1 vozidlo bez asistenčních služeb i bez servisu</t>
  </si>
  <si>
    <t>Náklady životního cyklu na všechna poptávaná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</si>
  <si>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Ž3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</si>
  <si>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Ž4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</si>
  <si>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</si>
  <si>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</si>
  <si>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</si>
  <si>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</si>
  <si>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ŽC</t>
    </r>
    <r>
      <rPr>
        <sz val="11"/>
        <color rgb="FF002060"/>
        <rFont val="Calibri"/>
        <family val="2"/>
        <scheme val="minor"/>
      </rPr>
      <t xml:space="preserve"> = 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1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3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4</t>
    </r>
  </si>
  <si>
    <t>Jedná se o součet hodnot buněk D53, E53, F53 a G53.</t>
  </si>
  <si>
    <t>Jedná se o součet hodnot buněk D53 a E53.</t>
  </si>
  <si>
    <t>Jedná se o součet hodnot buněk D53, E53 a F53.</t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</si>
  <si>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kilogram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</si>
  <si>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</si>
  <si>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t>Příloha č. 5b Zadávací dokumentace - Kalkulační tabulka</t>
  </si>
  <si>
    <t>Cena vozidla vč. nadstandardní výbavy.</t>
  </si>
  <si>
    <t>Jednotková nabídková cena vozidla bez servisu i bez asistenčních služeb bez DPH (pořizovací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</si>
</sst>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#,##0.00\ &quot;Kč&quot;"/>
    <numFmt numFmtId="167" formatCode="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94949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u val="single"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2060"/>
      </left>
      <right/>
      <top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/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hair">
        <color rgb="FF002060"/>
      </right>
      <top style="hair">
        <color rgb="FF002060"/>
      </top>
      <bottom style="hair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theme="0"/>
      </left>
      <right/>
      <top/>
      <bottom/>
    </border>
    <border>
      <left style="thin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3" fillId="0" borderId="0" xfId="0" applyFont="1"/>
    <xf numFmtId="0" fontId="6" fillId="0" borderId="0" xfId="0" applyFont="1" applyFill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166" fontId="3" fillId="0" borderId="12" xfId="0" applyNumberFormat="1" applyFont="1" applyFill="1" applyBorder="1" applyAlignment="1">
      <alignment horizontal="center" vertical="center"/>
    </xf>
    <xf numFmtId="0" fontId="6" fillId="24" borderId="0" xfId="0" applyFont="1" applyFill="1"/>
    <xf numFmtId="0" fontId="0" fillId="24" borderId="0" xfId="0" applyFill="1"/>
    <xf numFmtId="0" fontId="0" fillId="0" borderId="0" xfId="0" applyAlignment="1">
      <alignment horizontal="left" indent="1"/>
    </xf>
    <xf numFmtId="0" fontId="6" fillId="25" borderId="0" xfId="0" applyFont="1" applyFill="1"/>
    <xf numFmtId="0" fontId="0" fillId="25" borderId="0" xfId="0" applyFill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64" fontId="17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6" borderId="18" xfId="0" applyFont="1" applyFill="1" applyBorder="1" applyAlignment="1">
      <alignment horizontal="left" vertical="center"/>
    </xf>
    <xf numFmtId="0" fontId="6" fillId="27" borderId="11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vertical="center"/>
    </xf>
    <xf numFmtId="0" fontId="2" fillId="26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67" fontId="6" fillId="0" borderId="11" xfId="0" applyNumberFormat="1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4" fontId="6" fillId="25" borderId="11" xfId="0" applyNumberFormat="1" applyFont="1" applyFill="1" applyBorder="1" applyAlignment="1" applyProtection="1">
      <alignment horizontal="right" vertical="center"/>
      <protection locked="0"/>
    </xf>
    <xf numFmtId="2" fontId="6" fillId="25" borderId="11" xfId="0" applyNumberFormat="1" applyFont="1" applyFill="1" applyBorder="1" applyAlignment="1" applyProtection="1">
      <alignment vertical="center"/>
      <protection locked="0"/>
    </xf>
    <xf numFmtId="164" fontId="6" fillId="25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24" borderId="32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Normální 3" xfId="62"/>
    <cellStyle name="Hypertextový odkaz 2" xfId="63"/>
    <cellStyle name="normální 3 2" xfId="64"/>
    <cellStyle name="TableStyleLight1" xfId="65"/>
    <cellStyle name="Normální 3 3" xfId="66"/>
    <cellStyle name="Normální 3 4" xfId="67"/>
    <cellStyle name="Normální 3 5" xfId="68"/>
    <cellStyle name="Normální 3 7" xfId="69"/>
    <cellStyle name="Normální 3 6" xfId="70"/>
    <cellStyle name="Normální 3 8" xfId="71"/>
    <cellStyle name="Normální 3 7 2" xfId="72"/>
    <cellStyle name="Normální 3 6 2" xfId="73"/>
    <cellStyle name="Normální 3 9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tabSelected="1" zoomScale="90" zoomScaleNormal="90" workbookViewId="0" topLeftCell="A1">
      <selection activeCell="D37" sqref="D3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7" width="15.7109375" style="0" customWidth="1"/>
    <col min="8" max="8" width="12.140625" style="0" customWidth="1"/>
    <col min="9" max="9" width="56.140625" style="0" customWidth="1"/>
    <col min="15" max="15" width="7.28125" style="0" customWidth="1"/>
  </cols>
  <sheetData>
    <row r="1" ht="15">
      <c r="B1" t="s">
        <v>125</v>
      </c>
    </row>
    <row r="2" ht="26.25">
      <c r="B2" s="10" t="s">
        <v>53</v>
      </c>
    </row>
    <row r="3" ht="10.5" customHeight="1">
      <c r="B3" s="10"/>
    </row>
    <row r="4" ht="21">
      <c r="B4" s="1" t="s">
        <v>58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9" ht="30" customHeight="1" thickBot="1">
      <c r="B10" s="56" t="s">
        <v>60</v>
      </c>
      <c r="C10" s="57"/>
      <c r="D10" s="57"/>
      <c r="E10" s="57"/>
      <c r="F10" s="57"/>
      <c r="G10" s="57"/>
      <c r="H10" s="58"/>
      <c r="I10" s="11">
        <f>SUM(D53:G53)</f>
        <v>0</v>
      </c>
    </row>
    <row r="11" ht="15">
      <c r="I11" s="9" t="s">
        <v>120</v>
      </c>
    </row>
    <row r="14" ht="17.25">
      <c r="B14" s="5" t="s">
        <v>62</v>
      </c>
    </row>
    <row r="15" ht="7.5" customHeight="1">
      <c r="B15" s="4"/>
    </row>
    <row r="16" spans="2:8" ht="18" customHeight="1">
      <c r="B16" s="21" t="s">
        <v>8</v>
      </c>
      <c r="C16" s="22" t="s">
        <v>17</v>
      </c>
      <c r="D16" s="22" t="s">
        <v>54</v>
      </c>
      <c r="E16" s="23" t="s">
        <v>55</v>
      </c>
      <c r="F16" s="23" t="s">
        <v>56</v>
      </c>
      <c r="G16" s="23" t="s">
        <v>57</v>
      </c>
      <c r="H16" s="24" t="s">
        <v>0</v>
      </c>
    </row>
    <row r="17" spans="2:9" ht="30">
      <c r="B17" s="7" t="s">
        <v>50</v>
      </c>
      <c r="C17" s="8" t="s">
        <v>127</v>
      </c>
      <c r="D17" s="51"/>
      <c r="E17" s="51"/>
      <c r="F17" s="51"/>
      <c r="G17" s="51"/>
      <c r="H17" s="26" t="s">
        <v>2</v>
      </c>
      <c r="I17" s="49" t="s">
        <v>126</v>
      </c>
    </row>
    <row r="18" spans="2:9" ht="18" customHeight="1">
      <c r="B18" s="7" t="s">
        <v>104</v>
      </c>
      <c r="C18" s="25" t="s">
        <v>103</v>
      </c>
      <c r="D18" s="51"/>
      <c r="E18" s="51"/>
      <c r="F18" s="51"/>
      <c r="G18" s="51"/>
      <c r="H18" s="26" t="s">
        <v>2</v>
      </c>
      <c r="I18" s="6"/>
    </row>
    <row r="19" spans="2:9" ht="18" customHeight="1">
      <c r="B19" s="7" t="s">
        <v>105</v>
      </c>
      <c r="C19" s="25" t="s">
        <v>44</v>
      </c>
      <c r="D19" s="51"/>
      <c r="E19" s="51"/>
      <c r="F19" s="51"/>
      <c r="G19" s="51"/>
      <c r="H19" s="26" t="s">
        <v>2</v>
      </c>
      <c r="I19" s="6"/>
    </row>
    <row r="20" spans="2:9" ht="18" customHeight="1">
      <c r="B20" s="7" t="s">
        <v>15</v>
      </c>
      <c r="C20" s="25" t="s">
        <v>1</v>
      </c>
      <c r="D20" s="52"/>
      <c r="E20" s="52"/>
      <c r="F20" s="52"/>
      <c r="G20" s="52"/>
      <c r="H20" s="26" t="s">
        <v>3</v>
      </c>
      <c r="I20" s="6"/>
    </row>
    <row r="21" spans="2:9" ht="18" customHeight="1">
      <c r="B21" s="7" t="s">
        <v>18</v>
      </c>
      <c r="C21" s="25" t="s">
        <v>35</v>
      </c>
      <c r="D21" s="53"/>
      <c r="E21" s="53"/>
      <c r="F21" s="53"/>
      <c r="G21" s="53"/>
      <c r="H21" s="26" t="s">
        <v>5</v>
      </c>
      <c r="I21" s="48" t="s">
        <v>123</v>
      </c>
    </row>
    <row r="22" spans="2:9" ht="18" customHeight="1">
      <c r="B22" s="7" t="s">
        <v>19</v>
      </c>
      <c r="C22" s="25" t="s">
        <v>36</v>
      </c>
      <c r="D22" s="53"/>
      <c r="E22" s="53"/>
      <c r="F22" s="53"/>
      <c r="G22" s="53"/>
      <c r="H22" s="26" t="s">
        <v>6</v>
      </c>
      <c r="I22" s="82" t="s">
        <v>124</v>
      </c>
    </row>
    <row r="23" spans="2:9" ht="18" customHeight="1">
      <c r="B23" s="7" t="s">
        <v>33</v>
      </c>
      <c r="C23" s="25" t="s">
        <v>31</v>
      </c>
      <c r="D23" s="53"/>
      <c r="E23" s="53"/>
      <c r="F23" s="53"/>
      <c r="G23" s="53"/>
      <c r="H23" s="26" t="s">
        <v>6</v>
      </c>
      <c r="I23" s="82"/>
    </row>
    <row r="24" spans="2:9" ht="18" customHeight="1">
      <c r="B24" s="7" t="s">
        <v>45</v>
      </c>
      <c r="C24" s="25" t="s">
        <v>4</v>
      </c>
      <c r="D24" s="27">
        <v>0</v>
      </c>
      <c r="E24" s="53"/>
      <c r="F24" s="27">
        <v>0</v>
      </c>
      <c r="G24" s="53"/>
      <c r="H24" s="26" t="s">
        <v>6</v>
      </c>
      <c r="I24" s="82"/>
    </row>
    <row r="25" ht="15">
      <c r="H25" s="14"/>
    </row>
    <row r="26" spans="2:8" s="29" customFormat="1" ht="17.25">
      <c r="B26" s="28" t="s">
        <v>25</v>
      </c>
      <c r="H26" s="30"/>
    </row>
    <row r="27" s="29" customFormat="1" ht="7.5" customHeight="1">
      <c r="H27" s="30"/>
    </row>
    <row r="28" spans="2:8" s="29" customFormat="1" ht="18" customHeight="1">
      <c r="B28" s="21" t="s">
        <v>8</v>
      </c>
      <c r="C28" s="22" t="s">
        <v>17</v>
      </c>
      <c r="D28" s="22" t="s">
        <v>54</v>
      </c>
      <c r="E28" s="23" t="s">
        <v>55</v>
      </c>
      <c r="F28" s="23" t="s">
        <v>56</v>
      </c>
      <c r="G28" s="23" t="s">
        <v>57</v>
      </c>
      <c r="H28" s="31" t="s">
        <v>0</v>
      </c>
    </row>
    <row r="29" spans="2:8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4">
        <v>25.34</v>
      </c>
      <c r="G29" s="34">
        <v>24.54</v>
      </c>
      <c r="H29" s="35" t="s">
        <v>7</v>
      </c>
    </row>
    <row r="30" spans="2:8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6">
        <v>150000</v>
      </c>
      <c r="G30" s="36">
        <v>150000</v>
      </c>
      <c r="H30" s="35" t="s">
        <v>12</v>
      </c>
    </row>
    <row r="31" spans="2:8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7">
        <v>1.0922</v>
      </c>
      <c r="H31" s="35" t="s">
        <v>10</v>
      </c>
    </row>
    <row r="32" spans="2:8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7">
        <v>0.120142</v>
      </c>
      <c r="H32" s="35" t="s">
        <v>11</v>
      </c>
    </row>
    <row r="33" spans="2:8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7">
        <v>0.027305</v>
      </c>
      <c r="G33" s="37">
        <v>0.027305</v>
      </c>
      <c r="H33" s="35" t="s">
        <v>11</v>
      </c>
    </row>
    <row r="34" spans="2:8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8">
        <v>2.375535</v>
      </c>
      <c r="G34" s="37">
        <v>2.375535</v>
      </c>
      <c r="H34" s="35" t="s">
        <v>11</v>
      </c>
    </row>
    <row r="35" spans="2:8" s="29" customFormat="1" ht="18" customHeight="1">
      <c r="B35" s="32" t="s">
        <v>42</v>
      </c>
      <c r="C35" s="33" t="s">
        <v>49</v>
      </c>
      <c r="D35" s="47">
        <v>0.692</v>
      </c>
      <c r="E35" s="47">
        <v>0.69</v>
      </c>
      <c r="F35" s="47">
        <v>0.681</v>
      </c>
      <c r="G35" s="47">
        <v>0.684</v>
      </c>
      <c r="H35" s="39" t="s">
        <v>43</v>
      </c>
    </row>
    <row r="36" spans="2:8" s="29" customFormat="1" ht="18" customHeight="1">
      <c r="B36" s="40" t="s">
        <v>27</v>
      </c>
      <c r="C36" s="33" t="s">
        <v>102</v>
      </c>
      <c r="D36" s="40">
        <v>1</v>
      </c>
      <c r="E36" s="40">
        <v>0</v>
      </c>
      <c r="F36" s="40">
        <v>32</v>
      </c>
      <c r="G36" s="40">
        <v>5</v>
      </c>
      <c r="H36" s="35" t="s">
        <v>13</v>
      </c>
    </row>
    <row r="37" spans="2:8" s="55" customFormat="1" ht="18" customHeight="1">
      <c r="B37" s="40" t="s">
        <v>28</v>
      </c>
      <c r="C37" s="54" t="s">
        <v>100</v>
      </c>
      <c r="D37" s="40">
        <v>6</v>
      </c>
      <c r="E37" s="40">
        <v>0</v>
      </c>
      <c r="F37" s="40">
        <v>0</v>
      </c>
      <c r="G37" s="40">
        <v>0</v>
      </c>
      <c r="H37" s="42" t="s">
        <v>13</v>
      </c>
    </row>
    <row r="38" spans="2:8" s="55" customFormat="1" ht="18" customHeight="1">
      <c r="B38" s="40" t="s">
        <v>106</v>
      </c>
      <c r="C38" s="54" t="s">
        <v>99</v>
      </c>
      <c r="D38" s="40">
        <v>1</v>
      </c>
      <c r="E38" s="40">
        <v>0</v>
      </c>
      <c r="F38" s="40">
        <v>101</v>
      </c>
      <c r="G38" s="40">
        <v>185</v>
      </c>
      <c r="H38" s="42" t="s">
        <v>13</v>
      </c>
    </row>
    <row r="39" spans="2:8" s="29" customFormat="1" ht="18" customHeight="1">
      <c r="B39" s="40" t="s">
        <v>107</v>
      </c>
      <c r="C39" s="33" t="s">
        <v>101</v>
      </c>
      <c r="D39" s="40">
        <v>11</v>
      </c>
      <c r="E39" s="40">
        <v>1</v>
      </c>
      <c r="F39" s="40">
        <v>162</v>
      </c>
      <c r="G39" s="40">
        <v>34</v>
      </c>
      <c r="H39" s="35" t="s">
        <v>13</v>
      </c>
    </row>
    <row r="40" s="29" customFormat="1" ht="15">
      <c r="H40" s="30"/>
    </row>
    <row r="41" spans="2:8" s="29" customFormat="1" ht="17.25">
      <c r="B41" s="28" t="s">
        <v>26</v>
      </c>
      <c r="H41" s="30"/>
    </row>
    <row r="42" s="29" customFormat="1" ht="7.5" customHeight="1">
      <c r="H42" s="30"/>
    </row>
    <row r="43" spans="2:15" s="29" customFormat="1" ht="18" customHeight="1">
      <c r="B43" s="21" t="s">
        <v>8</v>
      </c>
      <c r="C43" s="22" t="s">
        <v>16</v>
      </c>
      <c r="D43" s="22" t="s">
        <v>54</v>
      </c>
      <c r="E43" s="23" t="s">
        <v>55</v>
      </c>
      <c r="F43" s="23" t="s">
        <v>56</v>
      </c>
      <c r="G43" s="23" t="s">
        <v>57</v>
      </c>
      <c r="H43" s="41" t="s">
        <v>0</v>
      </c>
      <c r="I43" s="59" t="s">
        <v>14</v>
      </c>
      <c r="J43" s="60"/>
      <c r="K43" s="60"/>
      <c r="L43" s="60"/>
      <c r="M43" s="60"/>
      <c r="N43" s="60"/>
      <c r="O43" s="60"/>
    </row>
    <row r="44" spans="2:15" s="29" customFormat="1" ht="30">
      <c r="B44" s="7" t="s">
        <v>50</v>
      </c>
      <c r="C44" s="8" t="s">
        <v>127</v>
      </c>
      <c r="D44" s="19">
        <f aca="true" t="shared" si="0" ref="D44:G45">D17</f>
        <v>0</v>
      </c>
      <c r="E44" s="19">
        <f t="shared" si="0"/>
        <v>0</v>
      </c>
      <c r="F44" s="19">
        <f t="shared" si="0"/>
        <v>0</v>
      </c>
      <c r="G44" s="19">
        <f t="shared" si="0"/>
        <v>0</v>
      </c>
      <c r="H44" s="42" t="s">
        <v>2</v>
      </c>
      <c r="I44" s="76" t="s">
        <v>50</v>
      </c>
      <c r="J44" s="77"/>
      <c r="K44" s="77"/>
      <c r="L44" s="77"/>
      <c r="M44" s="77"/>
      <c r="N44" s="77"/>
      <c r="O44" s="78"/>
    </row>
    <row r="45" spans="2:15" s="29" customFormat="1" ht="18" customHeight="1">
      <c r="B45" s="7" t="s">
        <v>104</v>
      </c>
      <c r="C45" s="25" t="s">
        <v>103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19">
        <f t="shared" si="0"/>
        <v>0</v>
      </c>
      <c r="H45" s="42" t="s">
        <v>2</v>
      </c>
      <c r="I45" s="44" t="s">
        <v>104</v>
      </c>
      <c r="J45" s="45"/>
      <c r="K45" s="45"/>
      <c r="L45" s="45"/>
      <c r="M45" s="45"/>
      <c r="N45" s="45"/>
      <c r="O45" s="46"/>
    </row>
    <row r="46" spans="2:15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1" ref="E46:G46">E19</f>
        <v>0</v>
      </c>
      <c r="F46" s="19">
        <f t="shared" si="1"/>
        <v>0</v>
      </c>
      <c r="G46" s="19">
        <f t="shared" si="1"/>
        <v>0</v>
      </c>
      <c r="H46" s="42" t="s">
        <v>2</v>
      </c>
      <c r="I46" s="73" t="s">
        <v>105</v>
      </c>
      <c r="J46" s="74"/>
      <c r="K46" s="74"/>
      <c r="L46" s="74"/>
      <c r="M46" s="74"/>
      <c r="N46" s="74"/>
      <c r="O46" s="75"/>
    </row>
    <row r="47" spans="2:15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G47">E29*E20*0.01*E30*1.1</f>
        <v>0</v>
      </c>
      <c r="F47" s="19">
        <f t="shared" si="2"/>
        <v>0</v>
      </c>
      <c r="G47" s="19">
        <f t="shared" si="2"/>
        <v>0</v>
      </c>
      <c r="H47" s="42" t="s">
        <v>2</v>
      </c>
      <c r="I47" s="70" t="s">
        <v>51</v>
      </c>
      <c r="J47" s="71"/>
      <c r="K47" s="71"/>
      <c r="L47" s="71"/>
      <c r="M47" s="71"/>
      <c r="N47" s="71"/>
      <c r="O47" s="72"/>
    </row>
    <row r="48" spans="2:15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G48">E21*E30*E31+E22*E30*E32+E23*E30*E33+E24*E30*E34</f>
        <v>0</v>
      </c>
      <c r="F48" s="19">
        <f t="shared" si="3"/>
        <v>0</v>
      </c>
      <c r="G48" s="19">
        <f t="shared" si="3"/>
        <v>0</v>
      </c>
      <c r="H48" s="42" t="s">
        <v>2</v>
      </c>
      <c r="I48" s="70" t="s">
        <v>52</v>
      </c>
      <c r="J48" s="71"/>
      <c r="K48" s="71"/>
      <c r="L48" s="71"/>
      <c r="M48" s="71"/>
      <c r="N48" s="71"/>
      <c r="O48" s="72"/>
    </row>
    <row r="49" spans="2:15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4" ref="E49:G49">E44*E35+E45+E46+E47+E48</f>
        <v>0</v>
      </c>
      <c r="F49" s="19">
        <f t="shared" si="4"/>
        <v>0</v>
      </c>
      <c r="G49" s="19">
        <f t="shared" si="4"/>
        <v>0</v>
      </c>
      <c r="H49" s="42" t="s">
        <v>2</v>
      </c>
      <c r="I49" s="79" t="s">
        <v>117</v>
      </c>
      <c r="J49" s="80"/>
      <c r="K49" s="80"/>
      <c r="L49" s="80"/>
      <c r="M49" s="80"/>
      <c r="N49" s="80"/>
      <c r="O49" s="81"/>
    </row>
    <row r="50" spans="2:15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5" ref="E50:G50">E44*E35+E45+E47+E48</f>
        <v>0</v>
      </c>
      <c r="F50" s="19">
        <f t="shared" si="5"/>
        <v>0</v>
      </c>
      <c r="G50" s="19">
        <f t="shared" si="5"/>
        <v>0</v>
      </c>
      <c r="H50" s="42" t="s">
        <v>2</v>
      </c>
      <c r="I50" s="79" t="s">
        <v>118</v>
      </c>
      <c r="J50" s="80"/>
      <c r="K50" s="80"/>
      <c r="L50" s="80"/>
      <c r="M50" s="80"/>
      <c r="N50" s="80"/>
      <c r="O50" s="81"/>
    </row>
    <row r="51" spans="2:15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6" ref="E51:G51">E44*E35+E46+E47+E48</f>
        <v>0</v>
      </c>
      <c r="F51" s="19">
        <f t="shared" si="6"/>
        <v>0</v>
      </c>
      <c r="G51" s="19">
        <f t="shared" si="6"/>
        <v>0</v>
      </c>
      <c r="H51" s="42" t="s">
        <v>2</v>
      </c>
      <c r="I51" s="67" t="s">
        <v>115</v>
      </c>
      <c r="J51" s="68"/>
      <c r="K51" s="68"/>
      <c r="L51" s="68"/>
      <c r="M51" s="68"/>
      <c r="N51" s="68"/>
      <c r="O51" s="69"/>
    </row>
    <row r="52" spans="2:15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7" ref="E52:G52">E44*E35+E47+E48</f>
        <v>0</v>
      </c>
      <c r="F52" s="19">
        <f t="shared" si="7"/>
        <v>0</v>
      </c>
      <c r="G52" s="19">
        <f t="shared" si="7"/>
        <v>0</v>
      </c>
      <c r="H52" s="42" t="s">
        <v>2</v>
      </c>
      <c r="I52" s="64" t="s">
        <v>116</v>
      </c>
      <c r="J52" s="65"/>
      <c r="K52" s="65"/>
      <c r="L52" s="65"/>
      <c r="M52" s="65"/>
      <c r="N52" s="65"/>
      <c r="O52" s="66"/>
    </row>
    <row r="53" spans="2:15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8" ref="E53:G53">E36*E49+E37*E50+E38*E51+E39*E52</f>
        <v>0</v>
      </c>
      <c r="F53" s="20">
        <f t="shared" si="8"/>
        <v>0</v>
      </c>
      <c r="G53" s="20">
        <f t="shared" si="8"/>
        <v>0</v>
      </c>
      <c r="H53" s="43" t="s">
        <v>2</v>
      </c>
      <c r="I53" s="61" t="s">
        <v>119</v>
      </c>
      <c r="J53" s="62"/>
      <c r="K53" s="62"/>
      <c r="L53" s="62"/>
      <c r="M53" s="62"/>
      <c r="N53" s="62"/>
      <c r="O53" s="63"/>
    </row>
    <row r="54" s="29" customFormat="1" ht="15"/>
  </sheetData>
  <sheetProtection password="D0B7" sheet="1" objects="1" scenarios="1"/>
  <mergeCells count="12">
    <mergeCell ref="B10:H10"/>
    <mergeCell ref="I43:O43"/>
    <mergeCell ref="I53:O53"/>
    <mergeCell ref="I52:O52"/>
    <mergeCell ref="I51:O51"/>
    <mergeCell ref="I48:O48"/>
    <mergeCell ref="I47:O47"/>
    <mergeCell ref="I46:O46"/>
    <mergeCell ref="I44:O44"/>
    <mergeCell ref="I49:O49"/>
    <mergeCell ref="I50:O50"/>
    <mergeCell ref="I22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I31" sqref="I31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85</v>
      </c>
    </row>
    <row r="3" ht="10.5" customHeight="1">
      <c r="B3" s="10"/>
    </row>
    <row r="4" ht="21">
      <c r="B4" s="1" t="s">
        <v>78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86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63</v>
      </c>
      <c r="E16" s="23" t="s">
        <v>64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63</v>
      </c>
      <c r="E28" s="23" t="s">
        <v>64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0.668</v>
      </c>
      <c r="E35" s="47">
        <v>0.674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8</v>
      </c>
      <c r="E36" s="40">
        <v>2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1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0</v>
      </c>
      <c r="E38" s="40">
        <v>4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18</v>
      </c>
      <c r="E39" s="40">
        <v>27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63</v>
      </c>
      <c r="E43" s="23" t="s">
        <v>64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7">
      <selection activeCell="G34" sqref="G34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87</v>
      </c>
    </row>
    <row r="3" ht="10.5" customHeight="1">
      <c r="B3" s="10"/>
    </row>
    <row r="4" ht="21">
      <c r="B4" s="1" t="s">
        <v>79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88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65</v>
      </c>
      <c r="E16" s="23" t="s">
        <v>66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65</v>
      </c>
      <c r="E28" s="23" t="s">
        <v>66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0.689</v>
      </c>
      <c r="E35" s="47">
        <v>0.693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67</v>
      </c>
      <c r="E36" s="40">
        <v>10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8</v>
      </c>
      <c r="E38" s="40">
        <v>107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17</v>
      </c>
      <c r="E39" s="40">
        <v>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65</v>
      </c>
      <c r="E43" s="23" t="s">
        <v>66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showGridLines="0" zoomScale="90" zoomScaleNormal="90" workbookViewId="0" topLeftCell="A1">
      <selection activeCell="H33" sqref="H33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6" width="18.421875" style="0" customWidth="1"/>
    <col min="7" max="7" width="12.140625" style="0" customWidth="1"/>
    <col min="8" max="8" width="56.140625" style="0" customWidth="1"/>
    <col min="14" max="14" width="7.28125" style="0" customWidth="1"/>
  </cols>
  <sheetData>
    <row r="1" ht="15">
      <c r="B1" t="s">
        <v>125</v>
      </c>
    </row>
    <row r="2" ht="26.25">
      <c r="B2" s="10" t="s">
        <v>89</v>
      </c>
    </row>
    <row r="3" ht="10.5" customHeight="1">
      <c r="B3" s="10"/>
    </row>
    <row r="4" ht="21">
      <c r="B4" s="1" t="s">
        <v>80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8" ht="30" customHeight="1" thickBot="1">
      <c r="B10" s="56" t="s">
        <v>90</v>
      </c>
      <c r="C10" s="57"/>
      <c r="D10" s="57"/>
      <c r="E10" s="57"/>
      <c r="F10" s="57"/>
      <c r="G10" s="58"/>
      <c r="H10" s="11">
        <f>SUM(D53:F53)</f>
        <v>0</v>
      </c>
    </row>
    <row r="11" ht="15">
      <c r="H11" s="9" t="s">
        <v>122</v>
      </c>
    </row>
    <row r="14" ht="17.25">
      <c r="B14" s="5" t="s">
        <v>62</v>
      </c>
    </row>
    <row r="15" ht="7.5" customHeight="1">
      <c r="B15" s="4"/>
    </row>
    <row r="16" spans="2:7" ht="18" customHeight="1">
      <c r="B16" s="21" t="s">
        <v>8</v>
      </c>
      <c r="C16" s="22" t="s">
        <v>17</v>
      </c>
      <c r="D16" s="22" t="s">
        <v>67</v>
      </c>
      <c r="E16" s="23" t="s">
        <v>69</v>
      </c>
      <c r="F16" s="23" t="s">
        <v>68</v>
      </c>
      <c r="G16" s="24" t="s">
        <v>0</v>
      </c>
    </row>
    <row r="17" spans="2:8" ht="30">
      <c r="B17" s="7" t="s">
        <v>50</v>
      </c>
      <c r="C17" s="8" t="s">
        <v>127</v>
      </c>
      <c r="D17" s="51"/>
      <c r="E17" s="51"/>
      <c r="F17" s="51"/>
      <c r="G17" s="26" t="s">
        <v>2</v>
      </c>
      <c r="H17" s="49" t="s">
        <v>126</v>
      </c>
    </row>
    <row r="18" spans="2:8" ht="18" customHeight="1">
      <c r="B18" s="7" t="s">
        <v>104</v>
      </c>
      <c r="C18" s="25" t="s">
        <v>103</v>
      </c>
      <c r="D18" s="51"/>
      <c r="E18" s="51"/>
      <c r="F18" s="51"/>
      <c r="G18" s="26" t="s">
        <v>2</v>
      </c>
      <c r="H18" s="6"/>
    </row>
    <row r="19" spans="2:8" ht="18" customHeight="1">
      <c r="B19" s="7" t="s">
        <v>105</v>
      </c>
      <c r="C19" s="25" t="s">
        <v>44</v>
      </c>
      <c r="D19" s="51"/>
      <c r="E19" s="51"/>
      <c r="F19" s="51"/>
      <c r="G19" s="26" t="s">
        <v>2</v>
      </c>
      <c r="H19" s="6"/>
    </row>
    <row r="20" spans="2:8" ht="18" customHeight="1">
      <c r="B20" s="7" t="s">
        <v>15</v>
      </c>
      <c r="C20" s="25" t="s">
        <v>1</v>
      </c>
      <c r="D20" s="52"/>
      <c r="E20" s="52"/>
      <c r="F20" s="52"/>
      <c r="G20" s="26" t="s">
        <v>3</v>
      </c>
      <c r="H20" s="6"/>
    </row>
    <row r="21" spans="2:8" ht="18" customHeight="1">
      <c r="B21" s="7" t="s">
        <v>18</v>
      </c>
      <c r="C21" s="25" t="s">
        <v>35</v>
      </c>
      <c r="D21" s="53"/>
      <c r="E21" s="53"/>
      <c r="F21" s="53"/>
      <c r="G21" s="26" t="s">
        <v>5</v>
      </c>
      <c r="H21" s="48" t="s">
        <v>123</v>
      </c>
    </row>
    <row r="22" spans="2:8" ht="18" customHeight="1">
      <c r="B22" s="7" t="s">
        <v>19</v>
      </c>
      <c r="C22" s="25" t="s">
        <v>36</v>
      </c>
      <c r="D22" s="53"/>
      <c r="E22" s="53"/>
      <c r="F22" s="53"/>
      <c r="G22" s="26" t="s">
        <v>6</v>
      </c>
      <c r="H22" s="82" t="s">
        <v>124</v>
      </c>
    </row>
    <row r="23" spans="2:8" ht="18" customHeight="1">
      <c r="B23" s="7" t="s">
        <v>33</v>
      </c>
      <c r="C23" s="25" t="s">
        <v>31</v>
      </c>
      <c r="D23" s="53"/>
      <c r="E23" s="53"/>
      <c r="F23" s="53"/>
      <c r="G23" s="26" t="s">
        <v>6</v>
      </c>
      <c r="H23" s="82"/>
    </row>
    <row r="24" spans="2:8" ht="18" customHeight="1">
      <c r="B24" s="7" t="s">
        <v>45</v>
      </c>
      <c r="C24" s="25" t="s">
        <v>4</v>
      </c>
      <c r="D24" s="53"/>
      <c r="E24" s="53"/>
      <c r="F24" s="53"/>
      <c r="G24" s="26" t="s">
        <v>6</v>
      </c>
      <c r="H24" s="82"/>
    </row>
    <row r="25" ht="15">
      <c r="G25" s="14"/>
    </row>
    <row r="26" spans="2:7" s="29" customFormat="1" ht="17.25">
      <c r="B26" s="28" t="s">
        <v>25</v>
      </c>
      <c r="G26" s="30"/>
    </row>
    <row r="27" s="29" customFormat="1" ht="7.5" customHeight="1">
      <c r="G27" s="30"/>
    </row>
    <row r="28" spans="2:7" s="29" customFormat="1" ht="18" customHeight="1">
      <c r="B28" s="21" t="s">
        <v>8</v>
      </c>
      <c r="C28" s="22" t="s">
        <v>17</v>
      </c>
      <c r="D28" s="22" t="s">
        <v>67</v>
      </c>
      <c r="E28" s="23" t="s">
        <v>69</v>
      </c>
      <c r="F28" s="23" t="s">
        <v>68</v>
      </c>
      <c r="G28" s="31" t="s">
        <v>0</v>
      </c>
    </row>
    <row r="29" spans="2:7" s="29" customFormat="1" ht="18" customHeight="1">
      <c r="B29" s="32" t="s">
        <v>46</v>
      </c>
      <c r="C29" s="33" t="s">
        <v>40</v>
      </c>
      <c r="D29" s="34">
        <v>24.54</v>
      </c>
      <c r="E29" s="34">
        <v>24.54</v>
      </c>
      <c r="F29" s="34">
        <v>24.54</v>
      </c>
      <c r="G29" s="35" t="s">
        <v>7</v>
      </c>
    </row>
    <row r="30" spans="2:7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6">
        <v>150000</v>
      </c>
      <c r="G30" s="35" t="s">
        <v>12</v>
      </c>
    </row>
    <row r="31" spans="2:7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5" t="s">
        <v>10</v>
      </c>
    </row>
    <row r="32" spans="2:7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5" t="s">
        <v>11</v>
      </c>
    </row>
    <row r="33" spans="2:7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7">
        <v>0.027305</v>
      </c>
      <c r="G33" s="35" t="s">
        <v>11</v>
      </c>
    </row>
    <row r="34" spans="2:7" s="29" customFormat="1" ht="18" customHeight="1">
      <c r="B34" s="32" t="s">
        <v>48</v>
      </c>
      <c r="C34" s="33" t="s">
        <v>9</v>
      </c>
      <c r="D34" s="37">
        <v>2.375535</v>
      </c>
      <c r="E34" s="37">
        <v>2.375535</v>
      </c>
      <c r="F34" s="37">
        <v>2.375535</v>
      </c>
      <c r="G34" s="35" t="s">
        <v>11</v>
      </c>
    </row>
    <row r="35" spans="2:7" s="29" customFormat="1" ht="18" customHeight="1">
      <c r="B35" s="32" t="s">
        <v>42</v>
      </c>
      <c r="C35" s="33" t="s">
        <v>49</v>
      </c>
      <c r="D35" s="47">
        <v>0.691</v>
      </c>
      <c r="E35" s="47">
        <v>0.7</v>
      </c>
      <c r="F35" s="47">
        <v>0.698</v>
      </c>
      <c r="G35" s="39" t="s">
        <v>43</v>
      </c>
    </row>
    <row r="36" spans="2:7" s="29" customFormat="1" ht="18" customHeight="1">
      <c r="B36" s="40" t="s">
        <v>27</v>
      </c>
      <c r="C36" s="33" t="s">
        <v>102</v>
      </c>
      <c r="D36" s="40">
        <v>7</v>
      </c>
      <c r="E36" s="40">
        <v>8</v>
      </c>
      <c r="F36" s="40">
        <v>11</v>
      </c>
      <c r="G36" s="35" t="s">
        <v>13</v>
      </c>
    </row>
    <row r="37" spans="2:7" s="55" customFormat="1" ht="18" customHeight="1">
      <c r="B37" s="40" t="s">
        <v>28</v>
      </c>
      <c r="C37" s="54" t="s">
        <v>100</v>
      </c>
      <c r="D37" s="40">
        <v>0</v>
      </c>
      <c r="E37" s="40">
        <v>1</v>
      </c>
      <c r="F37" s="40">
        <v>0</v>
      </c>
      <c r="G37" s="42" t="s">
        <v>13</v>
      </c>
    </row>
    <row r="38" spans="2:7" s="55" customFormat="1" ht="18" customHeight="1">
      <c r="B38" s="40" t="s">
        <v>106</v>
      </c>
      <c r="C38" s="54" t="s">
        <v>99</v>
      </c>
      <c r="D38" s="40">
        <v>7</v>
      </c>
      <c r="E38" s="40">
        <v>27</v>
      </c>
      <c r="F38" s="40">
        <v>1</v>
      </c>
      <c r="G38" s="42" t="s">
        <v>13</v>
      </c>
    </row>
    <row r="39" spans="2:7" s="29" customFormat="1" ht="18" customHeight="1">
      <c r="B39" s="40" t="s">
        <v>107</v>
      </c>
      <c r="C39" s="33" t="s">
        <v>101</v>
      </c>
      <c r="D39" s="40">
        <v>3</v>
      </c>
      <c r="E39" s="40">
        <v>70</v>
      </c>
      <c r="F39" s="40">
        <v>7</v>
      </c>
      <c r="G39" s="35" t="s">
        <v>13</v>
      </c>
    </row>
    <row r="40" s="29" customFormat="1" ht="15">
      <c r="G40" s="30"/>
    </row>
    <row r="41" spans="2:7" s="29" customFormat="1" ht="17.25">
      <c r="B41" s="28" t="s">
        <v>26</v>
      </c>
      <c r="G41" s="30"/>
    </row>
    <row r="42" s="29" customFormat="1" ht="7.5" customHeight="1">
      <c r="G42" s="30"/>
    </row>
    <row r="43" spans="2:14" s="29" customFormat="1" ht="18" customHeight="1">
      <c r="B43" s="21" t="s">
        <v>8</v>
      </c>
      <c r="C43" s="22" t="s">
        <v>16</v>
      </c>
      <c r="D43" s="22" t="s">
        <v>67</v>
      </c>
      <c r="E43" s="23" t="s">
        <v>69</v>
      </c>
      <c r="F43" s="23" t="s">
        <v>68</v>
      </c>
      <c r="G43" s="41" t="s">
        <v>0</v>
      </c>
      <c r="H43" s="59" t="s">
        <v>14</v>
      </c>
      <c r="I43" s="60"/>
      <c r="J43" s="60"/>
      <c r="K43" s="60"/>
      <c r="L43" s="60"/>
      <c r="M43" s="60"/>
      <c r="N43" s="60"/>
    </row>
    <row r="44" spans="2:14" s="29" customFormat="1" ht="30">
      <c r="B44" s="7" t="s">
        <v>50</v>
      </c>
      <c r="C44" s="8" t="s">
        <v>127</v>
      </c>
      <c r="D44" s="19">
        <f aca="true" t="shared" si="0" ref="D44:F45">D17</f>
        <v>0</v>
      </c>
      <c r="E44" s="19">
        <f t="shared" si="0"/>
        <v>0</v>
      </c>
      <c r="F44" s="19">
        <f t="shared" si="0"/>
        <v>0</v>
      </c>
      <c r="G44" s="42" t="s">
        <v>2</v>
      </c>
      <c r="H44" s="76" t="s">
        <v>50</v>
      </c>
      <c r="I44" s="77"/>
      <c r="J44" s="77"/>
      <c r="K44" s="77"/>
      <c r="L44" s="77"/>
      <c r="M44" s="77"/>
      <c r="N44" s="78"/>
    </row>
    <row r="45" spans="2:14" s="29" customFormat="1" ht="18" customHeight="1">
      <c r="B45" s="7" t="s">
        <v>104</v>
      </c>
      <c r="C45" s="25" t="s">
        <v>103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42" t="s">
        <v>2</v>
      </c>
      <c r="H45" s="44" t="s">
        <v>104</v>
      </c>
      <c r="I45" s="45"/>
      <c r="J45" s="45"/>
      <c r="K45" s="45"/>
      <c r="L45" s="45"/>
      <c r="M45" s="45"/>
      <c r="N45" s="46"/>
    </row>
    <row r="46" spans="2:14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1" ref="E46:F46">E19</f>
        <v>0</v>
      </c>
      <c r="F46" s="19">
        <f t="shared" si="1"/>
        <v>0</v>
      </c>
      <c r="G46" s="42" t="s">
        <v>2</v>
      </c>
      <c r="H46" s="73" t="s">
        <v>105</v>
      </c>
      <c r="I46" s="74"/>
      <c r="J46" s="74"/>
      <c r="K46" s="74"/>
      <c r="L46" s="74"/>
      <c r="M46" s="74"/>
      <c r="N46" s="75"/>
    </row>
    <row r="47" spans="2:14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F47">E29*E20*0.01*E30*1.1</f>
        <v>0</v>
      </c>
      <c r="F47" s="19">
        <f t="shared" si="2"/>
        <v>0</v>
      </c>
      <c r="G47" s="42" t="s">
        <v>2</v>
      </c>
      <c r="H47" s="70" t="s">
        <v>51</v>
      </c>
      <c r="I47" s="71"/>
      <c r="J47" s="71"/>
      <c r="K47" s="71"/>
      <c r="L47" s="71"/>
      <c r="M47" s="71"/>
      <c r="N47" s="72"/>
    </row>
    <row r="48" spans="2:14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F48">E21*E30*E31+E22*E30*E32+E23*E30*E33+E24*E30*E34</f>
        <v>0</v>
      </c>
      <c r="F48" s="19">
        <f t="shared" si="3"/>
        <v>0</v>
      </c>
      <c r="G48" s="42" t="s">
        <v>2</v>
      </c>
      <c r="H48" s="70" t="s">
        <v>52</v>
      </c>
      <c r="I48" s="71"/>
      <c r="J48" s="71"/>
      <c r="K48" s="71"/>
      <c r="L48" s="71"/>
      <c r="M48" s="71"/>
      <c r="N48" s="72"/>
    </row>
    <row r="49" spans="2:14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4" ref="E49:F49">E44*E35+E45+E46+E47+E48</f>
        <v>0</v>
      </c>
      <c r="F49" s="19">
        <f t="shared" si="4"/>
        <v>0</v>
      </c>
      <c r="G49" s="42" t="s">
        <v>2</v>
      </c>
      <c r="H49" s="79" t="s">
        <v>117</v>
      </c>
      <c r="I49" s="80"/>
      <c r="J49" s="80"/>
      <c r="K49" s="80"/>
      <c r="L49" s="80"/>
      <c r="M49" s="80"/>
      <c r="N49" s="81"/>
    </row>
    <row r="50" spans="2:14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5" ref="E50:F50">E44*E35+E45+E47+E48</f>
        <v>0</v>
      </c>
      <c r="F50" s="19">
        <f t="shared" si="5"/>
        <v>0</v>
      </c>
      <c r="G50" s="42" t="s">
        <v>2</v>
      </c>
      <c r="H50" s="79" t="s">
        <v>118</v>
      </c>
      <c r="I50" s="80"/>
      <c r="J50" s="80"/>
      <c r="K50" s="80"/>
      <c r="L50" s="80"/>
      <c r="M50" s="80"/>
      <c r="N50" s="81"/>
    </row>
    <row r="51" spans="2:14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6" ref="E51:F51">E44*E35+E46+E47+E48</f>
        <v>0</v>
      </c>
      <c r="F51" s="19">
        <f t="shared" si="6"/>
        <v>0</v>
      </c>
      <c r="G51" s="42" t="s">
        <v>2</v>
      </c>
      <c r="H51" s="67" t="s">
        <v>115</v>
      </c>
      <c r="I51" s="68"/>
      <c r="J51" s="68"/>
      <c r="K51" s="68"/>
      <c r="L51" s="68"/>
      <c r="M51" s="68"/>
      <c r="N51" s="69"/>
    </row>
    <row r="52" spans="2:14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7" ref="E52:F52">E44*E35+E47+E48</f>
        <v>0</v>
      </c>
      <c r="F52" s="19">
        <f t="shared" si="7"/>
        <v>0</v>
      </c>
      <c r="G52" s="42" t="s">
        <v>2</v>
      </c>
      <c r="H52" s="64" t="s">
        <v>116</v>
      </c>
      <c r="I52" s="65"/>
      <c r="J52" s="65"/>
      <c r="K52" s="65"/>
      <c r="L52" s="65"/>
      <c r="M52" s="65"/>
      <c r="N52" s="66"/>
    </row>
    <row r="53" spans="2:14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8" ref="E53:F53">E36*E49+E37*E50+E38*E51+E39*E52</f>
        <v>0</v>
      </c>
      <c r="F53" s="20">
        <f t="shared" si="8"/>
        <v>0</v>
      </c>
      <c r="G53" s="43" t="s">
        <v>2</v>
      </c>
      <c r="H53" s="61" t="s">
        <v>119</v>
      </c>
      <c r="I53" s="62"/>
      <c r="J53" s="62"/>
      <c r="K53" s="62"/>
      <c r="L53" s="62"/>
      <c r="M53" s="62"/>
      <c r="N53" s="63"/>
    </row>
    <row r="54" s="29" customFormat="1" ht="15"/>
  </sheetData>
  <sheetProtection password="D0B7" sheet="1" objects="1" scenarios="1"/>
  <mergeCells count="12">
    <mergeCell ref="H49:N49"/>
    <mergeCell ref="H50:N50"/>
    <mergeCell ref="H51:N51"/>
    <mergeCell ref="H52:N52"/>
    <mergeCell ref="H53:N53"/>
    <mergeCell ref="H48:N48"/>
    <mergeCell ref="H22:H24"/>
    <mergeCell ref="B10:G10"/>
    <mergeCell ref="H43:N43"/>
    <mergeCell ref="H44:N44"/>
    <mergeCell ref="H46:N46"/>
    <mergeCell ref="H47:N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G37" sqref="G3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91</v>
      </c>
    </row>
    <row r="3" ht="10.5" customHeight="1">
      <c r="B3" s="10"/>
    </row>
    <row r="4" ht="21">
      <c r="B4" s="1" t="s">
        <v>81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92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70</v>
      </c>
      <c r="E16" s="23" t="s">
        <v>71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70</v>
      </c>
      <c r="E28" s="23" t="s">
        <v>71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0.684</v>
      </c>
      <c r="E35" s="47">
        <v>0.705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50">
        <v>8</v>
      </c>
      <c r="E36" s="50">
        <v>5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50">
        <v>0</v>
      </c>
      <c r="E37" s="5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50">
        <v>3</v>
      </c>
      <c r="E38" s="50">
        <v>60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50">
        <v>62</v>
      </c>
      <c r="E39" s="50">
        <v>45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70</v>
      </c>
      <c r="E43" s="23" t="s">
        <v>71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H32" sqref="H3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93</v>
      </c>
    </row>
    <row r="3" ht="10.5" customHeight="1">
      <c r="B3" s="10"/>
    </row>
    <row r="4" ht="21">
      <c r="B4" s="1" t="s">
        <v>82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94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72</v>
      </c>
      <c r="E16" s="23" t="s">
        <v>73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72</v>
      </c>
      <c r="E28" s="23" t="s">
        <v>73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0.699</v>
      </c>
      <c r="E35" s="47">
        <v>0.692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</v>
      </c>
      <c r="E36" s="40">
        <v>0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0</v>
      </c>
      <c r="E38" s="40">
        <v>20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3</v>
      </c>
      <c r="E39" s="40">
        <v>15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72</v>
      </c>
      <c r="E43" s="23" t="s">
        <v>73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H27" sqref="H27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95</v>
      </c>
    </row>
    <row r="3" ht="10.5" customHeight="1">
      <c r="B3" s="10"/>
    </row>
    <row r="4" ht="21">
      <c r="B4" s="1" t="s">
        <v>83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96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74</v>
      </c>
      <c r="E16" s="23" t="s">
        <v>75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74</v>
      </c>
      <c r="E28" s="23" t="s">
        <v>75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0.679</v>
      </c>
      <c r="E35" s="47">
        <v>0.696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23</v>
      </c>
      <c r="E36" s="40">
        <v>23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1</v>
      </c>
      <c r="E37" s="40">
        <v>1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18</v>
      </c>
      <c r="E38" s="40">
        <v>4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15</v>
      </c>
      <c r="E39" s="40">
        <v>2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74</v>
      </c>
      <c r="E43" s="23" t="s">
        <v>75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G34" sqref="G34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125</v>
      </c>
    </row>
    <row r="2" ht="26.25">
      <c r="B2" s="10" t="s">
        <v>97</v>
      </c>
    </row>
    <row r="3" ht="10.5" customHeight="1">
      <c r="B3" s="10"/>
    </row>
    <row r="4" ht="21">
      <c r="B4" s="1" t="s">
        <v>84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98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76</v>
      </c>
      <c r="E16" s="23" t="s">
        <v>77</v>
      </c>
      <c r="F16" s="24" t="s">
        <v>0</v>
      </c>
    </row>
    <row r="17" spans="2:7" ht="30">
      <c r="B17" s="7" t="s">
        <v>50</v>
      </c>
      <c r="C17" s="8" t="s">
        <v>127</v>
      </c>
      <c r="D17" s="51"/>
      <c r="E17" s="51"/>
      <c r="F17" s="26" t="s">
        <v>2</v>
      </c>
      <c r="G17" s="49" t="s">
        <v>126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53"/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76</v>
      </c>
      <c r="E28" s="23" t="s">
        <v>77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7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0.661</v>
      </c>
      <c r="E35" s="47">
        <v>0.694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</v>
      </c>
      <c r="E36" s="40">
        <v>1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53</v>
      </c>
      <c r="E38" s="40">
        <v>52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37</v>
      </c>
      <c r="E39" s="40">
        <v>21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76</v>
      </c>
      <c r="E43" s="23" t="s">
        <v>77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0">
      <c r="B44" s="7" t="s">
        <v>50</v>
      </c>
      <c r="C44" s="8" t="s">
        <v>127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Pítr Lukáš Bc.</dc:creator>
  <cp:keywords/>
  <dc:description/>
  <cp:lastModifiedBy>Dušánková Jana Ing.</cp:lastModifiedBy>
  <dcterms:created xsi:type="dcterms:W3CDTF">2016-07-26T07:57:19Z</dcterms:created>
  <dcterms:modified xsi:type="dcterms:W3CDTF">2018-03-09T10:35:39Z</dcterms:modified>
  <cp:category/>
  <cp:version/>
  <cp:contentType/>
  <cp:contentStatus/>
</cp:coreProperties>
</file>