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firstSheet="1" activeTab="1"/>
  </bookViews>
  <sheets>
    <sheet name="Příl.č.4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<sst xmlns="http://schemas.openxmlformats.org/spreadsheetml/2006/main" count="84" uniqueCount="63">
  <si>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</si>
  <si>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</si>
  <si>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</si>
  <si>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</si>
  <si>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</si>
  <si>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</si>
  <si>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</si>
  <si>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</si>
  <si>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</si>
  <si>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</si>
  <si>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</si>
  <si>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</si>
  <si>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</si>
  <si>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</si>
  <si>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</si>
  <si>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</si>
  <si>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</si>
  <si>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</si>
  <si>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</si>
  <si>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</si>
  <si>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</si>
  <si>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</si>
  <si>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</si>
  <si>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</si>
  <si>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</si>
  <si>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</si>
  <si>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</si>
  <si>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</si>
  <si>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</si>
  <si>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</si>
  <si>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</si>
  <si>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</si>
  <si>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</si>
  <si>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</si>
  <si>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</si>
  <si>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</si>
  <si>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</si>
  <si>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</si>
  <si>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</si>
  <si>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</si>
  <si>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Prostory s kobercem</t>
  </si>
  <si>
    <t>mytí oken včetně rámů a parapetů</t>
  </si>
  <si>
    <t>Úklid budovy CÚ pro MSK, nám. Sv. Čecha 547/8</t>
  </si>
  <si>
    <t>Nabídková cena: měsíční paušál Úklid budovy CÚ pro MSK, nám. Sv. Čecha 547/8</t>
  </si>
  <si>
    <t>Nabídková cena: roční úklid budovy CÚ pro MSK, nám. Sv. Čecha 547/8</t>
  </si>
  <si>
    <t>budova CÚ pro MSK, nám. Sv. Čecha 547/8</t>
  </si>
  <si>
    <t>budova CÚ pro MSK - Ostrava, nám. Sv. Čecha 547/8</t>
  </si>
  <si>
    <t>Prostory (PVC) bez serveru, skladu a šatny</t>
  </si>
  <si>
    <t>Prostory (PVC) - server, sklad a šatna</t>
  </si>
  <si>
    <t>Prostory (dlažba) - bez kuchyněk</t>
  </si>
  <si>
    <t>Prostory (dlažba) - kuchyňky</t>
  </si>
  <si>
    <t>Prostory (dlažba) - úklidová komora, archiv</t>
  </si>
  <si>
    <t>čištění žaluzií textilních vertikálních</t>
  </si>
  <si>
    <t>Příloha č. 4 ZD - Nabídková cena celkem pro plátce DPH</t>
  </si>
  <si>
    <t>Příloha č. 4  - Nabídková cena celkem pro neplátce DPH</t>
  </si>
  <si>
    <t>nabídková cena pro neplátce DPH</t>
  </si>
  <si>
    <t>Měsíční paušál (cena za služby dle pol. č. 1. až  3. přílohy č. 1 zadávací dokumentace)</t>
  </si>
  <si>
    <t>Cena za roční úklid (cena za služby dle pol. č. 4. přílohy č. 1 zadávací dokumentace)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</si>
  <si>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budovy CÚ pro  MSK, nám. Sv. Čecha 547/8, 702 00 Ostrava“, která se nachází na třetím exc.listu tohoto souboru a zároveň tvoří přílohu č. 3 ZD)   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</si>
  <si>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budovy CÚ pro  MSK, nám. Sv. Čecha 547/8, 702 00 Ostrava“, která se nachází na třetím exc.listu tohoto souboru a zároveň tvoří přílohu č. 3 ZD)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</si>
  <si>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 Úklid budovy CÚ pro  MSK, nám. Sv. Čecha 547/8, 702 00 Ostrava“, která se nachází na třetím exc.listu tohoto souboru a zároveň tvoří přílohu č. 3 ZD)</t>
  </si>
  <si>
    <t xml:space="preserve">Příloha č. 4 ZD - Nabídková cena - měsíční paušál a roční úklid </t>
  </si>
  <si>
    <t>Dodavatel doplní hodnoty do modře označených polí, vyplněné tabulky vloží do své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</si>
</sst>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9" fillId="0" borderId="0" xfId="0" applyFont="1"/>
    <xf numFmtId="0" fontId="24" fillId="0" borderId="0" xfId="0" applyFont="1" applyBorder="1"/>
    <xf numFmtId="0" fontId="28" fillId="0" borderId="0" xfId="0" applyFont="1" applyAlignment="1">
      <alignment vertical="center"/>
    </xf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3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4" fontId="28" fillId="3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" fontId="28" fillId="3" borderId="2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5" borderId="27" xfId="0" applyFont="1" applyFill="1" applyBorder="1" applyAlignment="1" applyProtection="1">
      <alignment horizontal="center" vertical="center" wrapText="1"/>
      <protection/>
    </xf>
    <xf numFmtId="0" fontId="8" fillId="5" borderId="2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5" borderId="30" xfId="0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3" fillId="3" borderId="27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showRowColHeaders="0" workbookViewId="0" topLeftCell="A1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  <col min="3" max="3" width="23.28125" style="0" customWidth="1"/>
  </cols>
  <sheetData>
    <row r="1" ht="25.5" customHeight="1">
      <c r="A1" s="13" t="s">
        <v>53</v>
      </c>
    </row>
    <row r="2" ht="15" customHeight="1" thickBot="1">
      <c r="A2" s="11"/>
    </row>
    <row r="3" ht="33" customHeight="1" thickBot="1">
      <c r="A3" s="4" t="s">
        <v>4</v>
      </c>
    </row>
    <row r="4" ht="15.75" thickBot="1"/>
    <row r="5" spans="1:3" ht="15">
      <c r="A5" s="59" t="s">
        <v>0</v>
      </c>
      <c r="B5" s="5"/>
      <c r="C5" s="6"/>
    </row>
    <row r="6" spans="1:3" ht="15">
      <c r="A6" s="60"/>
      <c r="B6" s="7" t="s">
        <v>1</v>
      </c>
      <c r="C6" s="8" t="s">
        <v>4</v>
      </c>
    </row>
    <row r="7" spans="1:3" ht="15">
      <c r="A7" s="60"/>
      <c r="B7" s="7" t="s">
        <v>2</v>
      </c>
      <c r="C7" s="8" t="s">
        <v>2</v>
      </c>
    </row>
    <row r="8" spans="1:3" ht="15.75" thickBot="1">
      <c r="A8" s="61"/>
      <c r="B8" s="7" t="s">
        <v>3</v>
      </c>
      <c r="C8" s="8" t="s">
        <v>28</v>
      </c>
    </row>
    <row r="9" spans="1:3" ht="15">
      <c r="A9" s="2" t="s">
        <v>5</v>
      </c>
      <c r="B9" s="64">
        <f>'Nabídková cena_měs.paušal_roční'!F16</f>
        <v>0</v>
      </c>
      <c r="C9" s="66">
        <f>'Nabídková cena_měs.paušal_roční'!G16</f>
        <v>0</v>
      </c>
    </row>
    <row r="10" spans="1:3" ht="200.25" thickBot="1">
      <c r="A10" s="57" t="s">
        <v>58</v>
      </c>
      <c r="B10" s="65"/>
      <c r="C10" s="67"/>
    </row>
    <row r="11" spans="1:3" ht="15">
      <c r="A11" s="2" t="s">
        <v>6</v>
      </c>
      <c r="B11" s="68">
        <f>'Nabídková cena_měs.paušal_roční'!F16*12</f>
        <v>0</v>
      </c>
      <c r="C11" s="70">
        <f>'Nabídková cena_měs.paušal_roční'!G16*12</f>
        <v>0</v>
      </c>
    </row>
    <row r="12" spans="1:3" ht="100.5" thickBot="1">
      <c r="A12" s="3" t="s">
        <v>33</v>
      </c>
      <c r="B12" s="69"/>
      <c r="C12" s="71"/>
    </row>
    <row r="13" spans="1:3" ht="15">
      <c r="A13" s="2" t="s">
        <v>7</v>
      </c>
      <c r="B13" s="64">
        <f>'Nabídková cena_měs.paušal_roční'!F38</f>
        <v>0</v>
      </c>
      <c r="C13" s="66">
        <f>'Nabídková cena_měs.paušal_roční'!G38</f>
        <v>0</v>
      </c>
    </row>
    <row r="14" spans="1:3" ht="200.25" thickBot="1">
      <c r="A14" s="3" t="s">
        <v>60</v>
      </c>
      <c r="B14" s="65"/>
      <c r="C14" s="67"/>
    </row>
    <row r="15" spans="1:3" ht="15">
      <c r="A15" s="9" t="s">
        <v>8</v>
      </c>
      <c r="B15" s="72">
        <f>(B11+B13)*4</f>
        <v>0</v>
      </c>
      <c r="C15" s="62">
        <f>(C11+C13)*4</f>
        <v>0</v>
      </c>
    </row>
    <row r="16" spans="1:3" ht="132" thickBot="1">
      <c r="A16" s="10" t="s">
        <v>34</v>
      </c>
      <c r="B16" s="73"/>
      <c r="C16" s="63"/>
    </row>
    <row r="17" spans="1:3" ht="15">
      <c r="A17" s="1"/>
      <c r="B17" s="1"/>
      <c r="C17" s="1"/>
    </row>
    <row r="18" spans="1:3" ht="15">
      <c r="A18" s="12" t="s">
        <v>29</v>
      </c>
      <c r="B18" s="12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sheetProtection algorithmName="SHA-512" hashValue="d1lkbyx1PYOyCDpGIPEJ5elujaIfQoph8iU+1vzdb9oVFrebSaiWVN9WohuAN0iqKmm87oQt5gK1tRd6VU5Y6Q==" saltValue="IjqXEurMJZOXV0xSQayaRg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1"/>
  <sheetViews>
    <sheetView showGridLines="0" showRowColHeaders="0" tabSelected="1" workbookViewId="0" topLeftCell="A1">
      <selection activeCell="E33" sqref="E33"/>
    </sheetView>
  </sheetViews>
  <sheetFormatPr defaultColWidth="9.140625" defaultRowHeight="15"/>
  <cols>
    <col min="1" max="1" width="9.140625" style="14" customWidth="1"/>
    <col min="2" max="2" width="15.57421875" style="14" customWidth="1"/>
    <col min="3" max="3" width="18.57421875" style="14" customWidth="1"/>
    <col min="4" max="4" width="11.140625" style="14" customWidth="1"/>
    <col min="5" max="5" width="15.8515625" style="14" customWidth="1"/>
    <col min="6" max="6" width="23.7109375" style="14" customWidth="1"/>
    <col min="7" max="7" width="22.140625" style="14" customWidth="1"/>
    <col min="8" max="16384" width="9.140625" style="14" customWidth="1"/>
  </cols>
  <sheetData>
    <row r="1" spans="1:7" ht="25.5" customHeight="1">
      <c r="A1" s="75" t="s">
        <v>61</v>
      </c>
      <c r="B1" s="75"/>
      <c r="C1" s="75"/>
      <c r="D1" s="75"/>
      <c r="E1" s="75"/>
      <c r="F1" s="75"/>
      <c r="G1" s="75"/>
    </row>
    <row r="2" spans="1:7" ht="15.75">
      <c r="A2" s="46" t="s">
        <v>42</v>
      </c>
      <c r="B2" s="46"/>
      <c r="C2" s="46"/>
      <c r="D2" s="46"/>
      <c r="E2" s="46"/>
      <c r="F2" s="46"/>
      <c r="G2" s="46"/>
    </row>
    <row r="3" spans="1:7" ht="18.75">
      <c r="A3" s="15"/>
      <c r="B3" s="16"/>
      <c r="C3" s="16"/>
      <c r="D3" s="16"/>
      <c r="E3" s="16"/>
      <c r="F3" s="17"/>
      <c r="G3" s="17"/>
    </row>
    <row r="4" spans="1:7" ht="21">
      <c r="A4" s="15"/>
      <c r="B4" s="88" t="s">
        <v>43</v>
      </c>
      <c r="C4" s="89"/>
      <c r="D4" s="89"/>
      <c r="E4" s="89"/>
      <c r="F4" s="89"/>
      <c r="G4" s="89"/>
    </row>
    <row r="5" ht="18.75" customHeight="1" thickBot="1"/>
    <row r="6" spans="2:7" ht="24" customHeight="1" thickBot="1">
      <c r="B6" s="76" t="s">
        <v>56</v>
      </c>
      <c r="C6" s="77"/>
      <c r="D6" s="77"/>
      <c r="E6" s="77"/>
      <c r="F6" s="77"/>
      <c r="G6" s="78"/>
    </row>
    <row r="7" spans="2:7" ht="51" customHeight="1" thickBot="1">
      <c r="B7" s="18" t="s">
        <v>9</v>
      </c>
      <c r="C7" s="19" t="s">
        <v>10</v>
      </c>
      <c r="D7" s="18" t="s">
        <v>24</v>
      </c>
      <c r="E7" s="20" t="s">
        <v>11</v>
      </c>
      <c r="F7" s="20" t="s">
        <v>12</v>
      </c>
      <c r="G7" s="21" t="s">
        <v>13</v>
      </c>
    </row>
    <row r="8" spans="2:7" ht="48" customHeight="1">
      <c r="B8" s="90" t="s">
        <v>45</v>
      </c>
      <c r="C8" s="37" t="s">
        <v>40</v>
      </c>
      <c r="D8" s="22">
        <v>417.41</v>
      </c>
      <c r="E8" s="38"/>
      <c r="F8" s="53">
        <f aca="true" t="shared" si="0" ref="F8:F15">(D8*E8)</f>
        <v>0</v>
      </c>
      <c r="G8" s="47"/>
    </row>
    <row r="9" spans="2:7" ht="45">
      <c r="B9" s="91"/>
      <c r="C9" s="37" t="s">
        <v>47</v>
      </c>
      <c r="D9" s="23">
        <v>444.76</v>
      </c>
      <c r="E9" s="39"/>
      <c r="F9" s="53">
        <f t="shared" si="0"/>
        <v>0</v>
      </c>
      <c r="G9" s="48"/>
    </row>
    <row r="10" spans="2:7" ht="45">
      <c r="B10" s="91"/>
      <c r="C10" s="24" t="s">
        <v>48</v>
      </c>
      <c r="D10" s="23">
        <v>74.87</v>
      </c>
      <c r="E10" s="39"/>
      <c r="F10" s="53">
        <f t="shared" si="0"/>
        <v>0</v>
      </c>
      <c r="G10" s="48"/>
    </row>
    <row r="11" spans="2:7" ht="30">
      <c r="B11" s="91"/>
      <c r="C11" s="37" t="s">
        <v>49</v>
      </c>
      <c r="D11" s="23">
        <v>254.08</v>
      </c>
      <c r="E11" s="39"/>
      <c r="F11" s="53">
        <f t="shared" si="0"/>
        <v>0</v>
      </c>
      <c r="G11" s="48"/>
    </row>
    <row r="12" spans="2:7" ht="30">
      <c r="B12" s="91"/>
      <c r="C12" s="37" t="s">
        <v>50</v>
      </c>
      <c r="D12" s="23">
        <v>46.45</v>
      </c>
      <c r="E12" s="39"/>
      <c r="F12" s="53">
        <f t="shared" si="0"/>
        <v>0</v>
      </c>
      <c r="G12" s="48"/>
    </row>
    <row r="13" spans="2:7" ht="45">
      <c r="B13" s="91"/>
      <c r="C13" s="37" t="s">
        <v>51</v>
      </c>
      <c r="D13" s="25">
        <v>11.6</v>
      </c>
      <c r="E13" s="39"/>
      <c r="F13" s="53">
        <f>(D13*E13)</f>
        <v>0</v>
      </c>
      <c r="G13" s="48"/>
    </row>
    <row r="14" spans="2:7" ht="30">
      <c r="B14" s="91"/>
      <c r="C14" s="43" t="s">
        <v>37</v>
      </c>
      <c r="D14" s="25">
        <v>60.84</v>
      </c>
      <c r="E14" s="39"/>
      <c r="F14" s="53">
        <f t="shared" si="0"/>
        <v>0</v>
      </c>
      <c r="G14" s="48"/>
    </row>
    <row r="15" spans="2:7" ht="30.75" thickBot="1">
      <c r="B15" s="92"/>
      <c r="C15" s="43" t="s">
        <v>38</v>
      </c>
      <c r="D15" s="25">
        <v>6</v>
      </c>
      <c r="E15" s="39"/>
      <c r="F15" s="53">
        <f t="shared" si="0"/>
        <v>0</v>
      </c>
      <c r="G15" s="49"/>
    </row>
    <row r="16" spans="2:7" ht="30.75" customHeight="1" thickBot="1">
      <c r="B16" s="79" t="s">
        <v>25</v>
      </c>
      <c r="C16" s="80"/>
      <c r="D16" s="80"/>
      <c r="E16" s="80"/>
      <c r="F16" s="41">
        <f>SUM(F8:F15)</f>
        <v>0</v>
      </c>
      <c r="G16" s="41">
        <f>F16*1.21</f>
        <v>0</v>
      </c>
    </row>
    <row r="17" spans="2:7" ht="30.75" customHeight="1">
      <c r="B17" s="81" t="s">
        <v>14</v>
      </c>
      <c r="C17" s="82"/>
      <c r="D17" s="82"/>
      <c r="E17" s="82"/>
      <c r="F17" s="82"/>
      <c r="G17" s="82"/>
    </row>
    <row r="18" spans="2:7" ht="18.75" customHeight="1">
      <c r="B18" s="83" t="s">
        <v>62</v>
      </c>
      <c r="C18" s="83"/>
      <c r="D18" s="83"/>
      <c r="E18" s="83"/>
      <c r="F18" s="83"/>
      <c r="G18" s="83"/>
    </row>
    <row r="19" spans="2:7" ht="15">
      <c r="B19" s="84" t="s">
        <v>30</v>
      </c>
      <c r="C19" s="87"/>
      <c r="D19" s="87"/>
      <c r="E19" s="87"/>
      <c r="F19" s="87"/>
      <c r="G19" s="87"/>
    </row>
    <row r="20" spans="2:7" ht="14.25" customHeight="1">
      <c r="B20" s="84" t="s">
        <v>15</v>
      </c>
      <c r="C20" s="84"/>
      <c r="D20" s="84"/>
      <c r="E20" s="84"/>
      <c r="F20" s="84"/>
      <c r="G20" s="84"/>
    </row>
    <row r="21" spans="2:6" ht="15" customHeight="1">
      <c r="B21" s="85" t="s">
        <v>16</v>
      </c>
      <c r="C21" s="86"/>
      <c r="D21" s="26"/>
      <c r="E21" s="26"/>
      <c r="F21" s="26"/>
    </row>
    <row r="22" spans="2:6" ht="11.25" customHeight="1">
      <c r="B22" s="74" t="s">
        <v>17</v>
      </c>
      <c r="C22" s="74"/>
      <c r="D22" s="27"/>
      <c r="E22" s="27"/>
      <c r="F22" s="27"/>
    </row>
    <row r="23" spans="2:7" ht="15">
      <c r="B23" s="93" t="s">
        <v>35</v>
      </c>
      <c r="C23" s="93"/>
      <c r="D23" s="93"/>
      <c r="E23" s="93"/>
      <c r="F23" s="93"/>
      <c r="G23" s="93"/>
    </row>
    <row r="24" spans="2:7" ht="15">
      <c r="B24" s="93"/>
      <c r="C24" s="93"/>
      <c r="D24" s="93"/>
      <c r="E24" s="93"/>
      <c r="F24" s="93"/>
      <c r="G24" s="93"/>
    </row>
    <row r="27" spans="2:7" ht="24" customHeight="1">
      <c r="B27" s="94" t="s">
        <v>44</v>
      </c>
      <c r="C27" s="94"/>
      <c r="D27" s="94"/>
      <c r="E27" s="94"/>
      <c r="F27" s="94"/>
      <c r="G27" s="94"/>
    </row>
    <row r="28" spans="2:7" ht="24" thickBot="1">
      <c r="B28" s="58"/>
      <c r="C28" s="58"/>
      <c r="D28" s="58"/>
      <c r="E28" s="58"/>
      <c r="F28" s="58"/>
      <c r="G28" s="58"/>
    </row>
    <row r="29" spans="2:7" ht="30" customHeight="1" thickBot="1">
      <c r="B29" s="95" t="s">
        <v>57</v>
      </c>
      <c r="C29" s="96"/>
      <c r="D29" s="96"/>
      <c r="E29" s="96"/>
      <c r="F29" s="96"/>
      <c r="G29" s="97"/>
    </row>
    <row r="30" spans="2:7" ht="35.25" thickBot="1">
      <c r="B30" s="28" t="s">
        <v>9</v>
      </c>
      <c r="C30" s="29" t="s">
        <v>18</v>
      </c>
      <c r="D30" s="29" t="s">
        <v>24</v>
      </c>
      <c r="E30" s="21" t="s">
        <v>19</v>
      </c>
      <c r="F30" s="21" t="s">
        <v>20</v>
      </c>
      <c r="G30" s="30" t="s">
        <v>21</v>
      </c>
    </row>
    <row r="31" spans="2:7" ht="90" customHeight="1">
      <c r="B31" s="90" t="s">
        <v>46</v>
      </c>
      <c r="C31" s="42" t="s">
        <v>41</v>
      </c>
      <c r="D31" s="50">
        <v>354.04</v>
      </c>
      <c r="E31" s="52"/>
      <c r="F31" s="53">
        <f>(D31*E31)</f>
        <v>0</v>
      </c>
      <c r="G31" s="44"/>
    </row>
    <row r="32" spans="2:7" ht="47.25" customHeight="1">
      <c r="B32" s="91"/>
      <c r="C32" s="51" t="s">
        <v>39</v>
      </c>
      <c r="D32" s="25">
        <v>276.64</v>
      </c>
      <c r="E32" s="52"/>
      <c r="F32" s="53">
        <f>(D32*E32)</f>
        <v>0</v>
      </c>
      <c r="G32" s="44"/>
    </row>
    <row r="33" spans="2:7" ht="46.5" customHeight="1">
      <c r="B33" s="91"/>
      <c r="C33" s="51" t="s">
        <v>52</v>
      </c>
      <c r="D33" s="50">
        <v>14.5</v>
      </c>
      <c r="E33" s="52"/>
      <c r="F33" s="53">
        <f>(D33*E33)</f>
        <v>0</v>
      </c>
      <c r="G33" s="44"/>
    </row>
    <row r="34" spans="2:7" ht="46.5" customHeight="1">
      <c r="B34" s="91"/>
      <c r="C34" s="31" t="s">
        <v>22</v>
      </c>
      <c r="D34" s="32">
        <v>417.41</v>
      </c>
      <c r="E34" s="40"/>
      <c r="F34" s="53">
        <f>(D34*E34)</f>
        <v>0</v>
      </c>
      <c r="G34" s="44"/>
    </row>
    <row r="35" spans="2:7" ht="46.5" customHeight="1" thickBot="1">
      <c r="B35" s="91"/>
      <c r="C35" s="33" t="s">
        <v>31</v>
      </c>
      <c r="D35" s="100"/>
      <c r="E35" s="101"/>
      <c r="F35" s="54"/>
      <c r="G35" s="44"/>
    </row>
    <row r="36" spans="2:7" ht="46.5" customHeight="1" thickBot="1">
      <c r="B36" s="91"/>
      <c r="C36" s="34" t="s">
        <v>32</v>
      </c>
      <c r="D36" s="102"/>
      <c r="E36" s="102"/>
      <c r="F36" s="55"/>
      <c r="G36" s="45"/>
    </row>
    <row r="37" spans="2:7" ht="46.5" customHeight="1" thickBot="1">
      <c r="B37" s="92"/>
      <c r="C37" s="34" t="s">
        <v>26</v>
      </c>
      <c r="D37" s="98"/>
      <c r="E37" s="99"/>
      <c r="F37" s="56"/>
      <c r="G37" s="44"/>
    </row>
    <row r="38" spans="2:7" ht="27" customHeight="1" thickBot="1">
      <c r="B38" s="79" t="s">
        <v>27</v>
      </c>
      <c r="C38" s="104"/>
      <c r="D38" s="104"/>
      <c r="E38" s="80"/>
      <c r="F38" s="41">
        <f>SUM(F31:F37)</f>
        <v>0</v>
      </c>
      <c r="G38" s="41">
        <f>(F38*1.21)</f>
        <v>0</v>
      </c>
    </row>
    <row r="39" spans="2:7" ht="33.75" customHeight="1">
      <c r="B39" s="105" t="s">
        <v>14</v>
      </c>
      <c r="C39" s="106"/>
      <c r="D39" s="106"/>
      <c r="E39" s="106"/>
      <c r="F39" s="106"/>
      <c r="G39" s="106"/>
    </row>
    <row r="40" spans="2:7" ht="19.5" customHeight="1">
      <c r="B40" s="83" t="s">
        <v>62</v>
      </c>
      <c r="C40" s="107"/>
      <c r="D40" s="107"/>
      <c r="E40" s="107"/>
      <c r="F40" s="107"/>
      <c r="G40" s="107"/>
    </row>
    <row r="41" spans="2:7" ht="15" customHeight="1">
      <c r="B41" s="84" t="s">
        <v>30</v>
      </c>
      <c r="C41" s="87"/>
      <c r="D41" s="87"/>
      <c r="E41" s="87"/>
      <c r="F41" s="87"/>
      <c r="G41" s="87"/>
    </row>
    <row r="42" spans="2:7" ht="15">
      <c r="B42" s="84" t="s">
        <v>15</v>
      </c>
      <c r="C42" s="84"/>
      <c r="D42" s="84"/>
      <c r="E42" s="84"/>
      <c r="F42" s="84"/>
      <c r="G42" s="84"/>
    </row>
    <row r="43" spans="2:7" ht="15">
      <c r="B43" s="108" t="s">
        <v>16</v>
      </c>
      <c r="C43" s="84"/>
      <c r="D43" s="35"/>
      <c r="E43" s="35"/>
      <c r="F43" s="35"/>
      <c r="G43" s="35"/>
    </row>
    <row r="44" spans="2:7" ht="15">
      <c r="B44" s="93" t="s">
        <v>17</v>
      </c>
      <c r="C44" s="93"/>
      <c r="D44" s="35"/>
      <c r="E44" s="35"/>
      <c r="F44" s="35"/>
      <c r="G44" s="35"/>
    </row>
    <row r="45" spans="2:7" ht="15" customHeight="1">
      <c r="B45" s="103" t="s">
        <v>23</v>
      </c>
      <c r="C45" s="103"/>
      <c r="D45" s="103"/>
      <c r="E45" s="103"/>
      <c r="F45" s="103"/>
      <c r="G45" s="103"/>
    </row>
    <row r="46" spans="2:7" ht="15">
      <c r="B46" s="93" t="s">
        <v>36</v>
      </c>
      <c r="C46" s="93"/>
      <c r="D46" s="93"/>
      <c r="E46" s="93"/>
      <c r="F46" s="93"/>
      <c r="G46" s="93"/>
    </row>
    <row r="47" spans="2:7" ht="15">
      <c r="B47" s="93"/>
      <c r="C47" s="93"/>
      <c r="D47" s="93"/>
      <c r="E47" s="93"/>
      <c r="F47" s="93"/>
      <c r="G47" s="93"/>
    </row>
    <row r="51" ht="15">
      <c r="F51" s="36"/>
    </row>
  </sheetData>
  <sheetProtection algorithmName="SHA-512" hashValue="d1UeStAumzO2TANTztj1PgoNeaG/+UtSg/hvC11GUg+eb0wa5JjZjmVzY8jTNibmr1mtwMo+1NK41yQ+Ch8YWA==" saltValue="W3wxCivzJe7a5VL3F6jo+g==" spinCount="100000" sheet="1" objects="1" scenarios="1" selectLockedCells="1"/>
  <mergeCells count="27">
    <mergeCell ref="B44:C44"/>
    <mergeCell ref="B45:G45"/>
    <mergeCell ref="B46:G47"/>
    <mergeCell ref="B38:E38"/>
    <mergeCell ref="B39:G39"/>
    <mergeCell ref="B40:G40"/>
    <mergeCell ref="B42:G42"/>
    <mergeCell ref="B43:C43"/>
    <mergeCell ref="B41:G41"/>
    <mergeCell ref="B23:G24"/>
    <mergeCell ref="B27:G27"/>
    <mergeCell ref="B29:G29"/>
    <mergeCell ref="D37:E37"/>
    <mergeCell ref="D35:E35"/>
    <mergeCell ref="D36:E36"/>
    <mergeCell ref="B31:B37"/>
    <mergeCell ref="B22:C22"/>
    <mergeCell ref="A1:G1"/>
    <mergeCell ref="B6:G6"/>
    <mergeCell ref="B16:E16"/>
    <mergeCell ref="B17:G17"/>
    <mergeCell ref="B18:G18"/>
    <mergeCell ref="B20:G20"/>
    <mergeCell ref="B21:C21"/>
    <mergeCell ref="B19:G19"/>
    <mergeCell ref="B4:G4"/>
    <mergeCell ref="B8:B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9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 topLeftCell="A1">
      <selection activeCell="D10" sqref="D10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18.75">
      <c r="A1" s="13" t="s">
        <v>54</v>
      </c>
    </row>
    <row r="2" ht="16.5" thickBot="1">
      <c r="A2" s="11"/>
    </row>
    <row r="3" spans="1:2" ht="15.75" thickBot="1">
      <c r="A3" s="109" t="s">
        <v>55</v>
      </c>
      <c r="B3" s="110"/>
    </row>
    <row r="4" ht="15.75" thickBot="1"/>
    <row r="5" spans="1:2" ht="15">
      <c r="A5" s="59" t="s">
        <v>0</v>
      </c>
      <c r="B5" s="5"/>
    </row>
    <row r="6" spans="1:2" ht="15">
      <c r="A6" s="60"/>
      <c r="B6" s="7" t="s">
        <v>1</v>
      </c>
    </row>
    <row r="7" spans="1:2" ht="15">
      <c r="A7" s="60"/>
      <c r="B7" s="7" t="s">
        <v>2</v>
      </c>
    </row>
    <row r="8" spans="1:2" ht="15.75" thickBot="1">
      <c r="A8" s="61"/>
      <c r="B8" s="7"/>
    </row>
    <row r="9" spans="1:2" ht="15">
      <c r="A9" s="2" t="s">
        <v>5</v>
      </c>
      <c r="B9" s="64">
        <f>'Nabídková cena_měs.paušal_roční'!F16</f>
        <v>0</v>
      </c>
    </row>
    <row r="10" spans="1:2" ht="200.25" thickBot="1">
      <c r="A10" s="57" t="s">
        <v>58</v>
      </c>
      <c r="B10" s="65"/>
    </row>
    <row r="11" spans="1:2" ht="15">
      <c r="A11" s="2" t="s">
        <v>6</v>
      </c>
      <c r="B11" s="68">
        <f>'Nabídková cena_měs.paušal_roční'!F16*12</f>
        <v>0</v>
      </c>
    </row>
    <row r="12" spans="1:2" ht="100.5" thickBot="1">
      <c r="A12" s="3" t="s">
        <v>33</v>
      </c>
      <c r="B12" s="69"/>
    </row>
    <row r="13" spans="1:2" ht="15">
      <c r="A13" s="2" t="s">
        <v>7</v>
      </c>
      <c r="B13" s="64">
        <f>'Nabídková cena_měs.paušal_roční'!F38</f>
        <v>0</v>
      </c>
    </row>
    <row r="14" spans="1:2" ht="200.25" thickBot="1">
      <c r="A14" s="3" t="s">
        <v>59</v>
      </c>
      <c r="B14" s="65"/>
    </row>
    <row r="15" spans="1:2" ht="15" customHeight="1">
      <c r="A15" s="9" t="s">
        <v>8</v>
      </c>
      <c r="B15" s="72">
        <f>(B11+B13)*4</f>
        <v>0</v>
      </c>
    </row>
    <row r="16" spans="1:2" ht="132" thickBot="1">
      <c r="A16" s="10" t="s">
        <v>34</v>
      </c>
      <c r="B16" s="73"/>
    </row>
    <row r="17" spans="1:2" ht="15">
      <c r="A17" s="1"/>
      <c r="B17" s="1"/>
    </row>
    <row r="18" spans="1:2" ht="15">
      <c r="A18" s="12" t="s">
        <v>29</v>
      </c>
      <c r="B18" s="12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</sheetData>
  <sheetProtection algorithmName="SHA-512" hashValue="4qfFbzyOjx7bYAgCqcG4fgkkzGsOMbTCHEWxzod3PR9RtAUxagfQdl7STI4wfw9SA8ONs4j2t7EODIXGaY8VcA==" saltValue="kwb6G/spB/yOfbISXRIk4A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2018-06-12T13:49:37Z</cp:lastPrinted>
  <dcterms:created xsi:type="dcterms:W3CDTF">2016-10-17T09:53:07Z</dcterms:created>
  <dcterms:modified xsi:type="dcterms:W3CDTF">2018-06-13T07:51:25Z</dcterms:modified>
  <cp:category/>
  <cp:version/>
  <cp:contentType/>
  <cp:contentStatus/>
</cp:coreProperties>
</file>