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filterPrivacy="1"/>
  <bookViews>
    <workbookView xWindow="51106" yWindow="49216" windowWidth="29040" windowHeight="15840" activeTab="1"/>
  </bookViews>
  <sheets>
    <sheet name="Varianta A " sheetId="1" r:id="rId1"/>
    <sheet name="Varianta B" sheetId="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<sst xmlns="http://schemas.openxmlformats.org/spreadsheetml/2006/main" count="73" uniqueCount="44">
  <si>
    <t>Part Number</t>
  </si>
  <si>
    <t>Popis</t>
  </si>
  <si>
    <t>Maintenance (počet měsíců)</t>
  </si>
  <si>
    <t>Počet ks</t>
  </si>
  <si>
    <t>Jednotková nabídková cena v Kč bez DPH</t>
  </si>
  <si>
    <t>Celková nabídková cena v Kč bez DPH</t>
  </si>
  <si>
    <t>CPAP-MHS-6602-PLUS-SNBT</t>
  </si>
  <si>
    <t>Maestro Solution with two 6600 Plus Security Gateway Appliances with SandBlast subscription package for 1 year and one Orchestrator (MHO-140)</t>
  </si>
  <si>
    <t>---</t>
  </si>
  <si>
    <t>CPSB-VS-10</t>
  </si>
  <si>
    <t>10 Virtual Systems package</t>
  </si>
  <si>
    <t>CPAC-TR-40SR-QSFP-300m</t>
  </si>
  <si>
    <t>QSFP+ transceiver for 40G fiber Ports - short range (40GBase-SR)</t>
  </si>
  <si>
    <t>CPAC-TR-10SR-B</t>
  </si>
  <si>
    <t>SFP+ transceiver for 10G fiber Ports - short range (10GBase-SR) compatible with CPAC-4-10F-B, CPAC-2-10F-B, CPAC-2-10FSR-BP-B, CPAC-2-10F-SM only</t>
  </si>
  <si>
    <t>CPAC-TR-1T-B</t>
  </si>
  <si>
    <t>SFP transceiver for 1000 Base-T RJ45 (Copper) compatible with CPAC-4-1F-B only</t>
  </si>
  <si>
    <t>Next Generation Threat Prevention for additional 1 year for 6600 PLUS Appliance (starting from 2nd year - per appliance)</t>
  </si>
  <si>
    <t>CPCES-CO-PREMIUM   CPAP-MHS-6602-PLUS-SNBT</t>
  </si>
  <si>
    <t>Premium Collaborative Enterprise Support 1 Year</t>
  </si>
  <si>
    <t>CPCES-CO-PREMIUM-ADD CPSB-VS-10</t>
  </si>
  <si>
    <t>CPCES-CO-PREMIUM-ADD CPAC-TR-40SR-QSFP-300m</t>
  </si>
  <si>
    <t>CPCES-CO-PREMIUM-ADD CPAC-TR-10SR-B</t>
  </si>
  <si>
    <t>CPCES-CO-PREMIUM-ADD CPAC-TR-1T-B</t>
  </si>
  <si>
    <t xml:space="preserve">CPAP-SG1550  </t>
  </si>
  <si>
    <t xml:space="preserve">1550 Next Generation Appliance  </t>
  </si>
  <si>
    <t>CPSB-NGTP-CO-PREM-1550-1Y</t>
  </si>
  <si>
    <t>Next Generation Threat Prevention (NGTP) Package subscription &amp; Collaborative Premium support for 1550 Appliance</t>
  </si>
  <si>
    <t>Celková nabídková cena v Kč bez DPH</t>
  </si>
  <si>
    <t>Příslušenství</t>
  </si>
  <si>
    <t>Datacentrový firewall</t>
  </si>
  <si>
    <t>OBM firewall</t>
  </si>
  <si>
    <t>*</t>
  </si>
  <si>
    <t>Položka DC1-DC61 přílohy č. 1 zadávací dokumentace</t>
  </si>
  <si>
    <t>Položka P1 přílohy č. 1 zadávací dokumentace</t>
  </si>
  <si>
    <t>Položka P2 přílohy č. 1 zadávací dokumentace</t>
  </si>
  <si>
    <t>Položka P3 přílohy č. 1 zadávací dokumentace</t>
  </si>
  <si>
    <t>Položka TP1 přílohy č. 1 zadávací dokumentace</t>
  </si>
  <si>
    <t>Položka OBM1-OBM7 přílohy č. 1 zadávací dokumentace</t>
  </si>
  <si>
    <t>Maintenance výrobce</t>
  </si>
  <si>
    <t>CPSB-NGTP-6600-PLUS-1Y *</t>
  </si>
  <si>
    <t xml:space="preserve">* Maintenance položky je pro prvních 12 měsíců zahrnuta v ceně položky (CPAP-MHS-6602-PLUS-SNBT). Jednotková cena položky (CPSB-NGTP-6600-PLUS-1Y) požaduje měsíční maintenance za období navazujících 48 měsíců. </t>
  </si>
  <si>
    <t>x</t>
  </si>
  <si>
    <t>* V případě nutnosti platby maintenance za tuto položku uveďte objednací kód výrobce a částku za každou položku do samostatného řádku v části "Maintenance TP1". Je požadována maintenance na stejné obdobě jako je požadována maintenance na Datacentrový firewall.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</si>
</sst>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name val="Calibri"/>
      <family val="2"/>
      <scheme val="minor"/>
    </font>
    <font>
      <sz val="9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 applyBorder="1"/>
    <xf numFmtId="44" fontId="2" fillId="4" borderId="2" xfId="20" applyFont="1" applyFill="1" applyBorder="1" applyAlignment="1">
      <alignment vertical="center"/>
    </xf>
    <xf numFmtId="44" fontId="2" fillId="5" borderId="1" xfId="2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4" fontId="2" fillId="0" borderId="2" xfId="2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2" fillId="0" borderId="2" xfId="20" applyFont="1" applyBorder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quotePrefix="1">
      <alignment horizontal="center" vertical="center" wrapText="1"/>
    </xf>
    <xf numFmtId="0" fontId="6" fillId="7" borderId="1" xfId="2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7" fillId="6" borderId="1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7" borderId="5" xfId="21" applyFont="1" applyFill="1" applyBorder="1" applyAlignment="1">
      <alignment horizontal="left" vertical="center" wrapText="1"/>
    </xf>
    <xf numFmtId="0" fontId="6" fillId="7" borderId="6" xfId="21" applyFont="1" applyFill="1" applyBorder="1" applyAlignment="1">
      <alignment horizontal="left" vertical="center" wrapText="1"/>
    </xf>
    <xf numFmtId="0" fontId="6" fillId="7" borderId="7" xfId="2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view="pageLayout" zoomScale="80" zoomScalePageLayoutView="80" workbookViewId="0" topLeftCell="A1">
      <selection activeCell="C11" sqref="C11"/>
    </sheetView>
  </sheetViews>
  <sheetFormatPr defaultColWidth="9.140625" defaultRowHeight="15"/>
  <cols>
    <col min="1" max="1" width="27.57421875" style="1" customWidth="1"/>
    <col min="2" max="2" width="50.00390625" style="1" customWidth="1"/>
    <col min="3" max="3" width="15.421875" style="1" customWidth="1"/>
    <col min="4" max="4" width="26.421875" style="1" customWidth="1"/>
    <col min="5" max="5" width="31.57421875" style="1" customWidth="1"/>
    <col min="6" max="6" width="40.28125" style="1" customWidth="1"/>
    <col min="7" max="16384" width="9.140625" style="1" customWidth="1"/>
  </cols>
  <sheetData>
    <row r="1" spans="1:6" ht="45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</row>
    <row r="2" spans="1:6" s="2" customFormat="1" ht="57" customHeight="1">
      <c r="A2" s="4" t="s">
        <v>6</v>
      </c>
      <c r="B2" s="4" t="s">
        <v>7</v>
      </c>
      <c r="C2" s="5" t="s">
        <v>42</v>
      </c>
      <c r="D2" s="5">
        <v>2</v>
      </c>
      <c r="E2" s="9"/>
      <c r="F2" s="10">
        <f>D2*E2</f>
        <v>0</v>
      </c>
    </row>
    <row r="3" spans="1:6" s="2" customFormat="1" ht="19.5" customHeight="1">
      <c r="A3" s="4" t="s">
        <v>9</v>
      </c>
      <c r="B3" s="4" t="s">
        <v>10</v>
      </c>
      <c r="C3" s="5" t="s">
        <v>42</v>
      </c>
      <c r="D3" s="5">
        <v>4</v>
      </c>
      <c r="E3" s="9"/>
      <c r="F3" s="10">
        <f aca="true" t="shared" si="0" ref="F3:F6">D3*E3</f>
        <v>0</v>
      </c>
    </row>
    <row r="4" spans="1:6" s="2" customFormat="1" ht="38.1" customHeight="1">
      <c r="A4" s="4" t="s">
        <v>11</v>
      </c>
      <c r="B4" s="4" t="s">
        <v>12</v>
      </c>
      <c r="C4" s="5" t="s">
        <v>42</v>
      </c>
      <c r="D4" s="5">
        <v>2</v>
      </c>
      <c r="E4" s="9"/>
      <c r="F4" s="10">
        <f t="shared" si="0"/>
        <v>0</v>
      </c>
    </row>
    <row r="5" spans="1:6" s="2" customFormat="1" ht="57.95" customHeight="1">
      <c r="A5" s="4" t="s">
        <v>13</v>
      </c>
      <c r="B5" s="4" t="s">
        <v>14</v>
      </c>
      <c r="C5" s="5" t="s">
        <v>42</v>
      </c>
      <c r="D5" s="5">
        <v>8</v>
      </c>
      <c r="E5" s="9"/>
      <c r="F5" s="10">
        <f t="shared" si="0"/>
        <v>0</v>
      </c>
    </row>
    <row r="6" spans="1:6" s="2" customFormat="1" ht="30" customHeight="1">
      <c r="A6" s="4" t="s">
        <v>15</v>
      </c>
      <c r="B6" s="4" t="s">
        <v>16</v>
      </c>
      <c r="C6" s="5" t="s">
        <v>42</v>
      </c>
      <c r="D6" s="5">
        <v>4</v>
      </c>
      <c r="E6" s="9"/>
      <c r="F6" s="10">
        <f t="shared" si="0"/>
        <v>0</v>
      </c>
    </row>
    <row r="7" spans="1:6" s="2" customFormat="1" ht="41.45" customHeight="1">
      <c r="A7" s="4" t="s">
        <v>40</v>
      </c>
      <c r="B7" s="26" t="s">
        <v>17</v>
      </c>
      <c r="C7" s="25">
        <v>48</v>
      </c>
      <c r="D7" s="5">
        <v>4</v>
      </c>
      <c r="E7" s="9"/>
      <c r="F7" s="10">
        <f aca="true" t="shared" si="1" ref="F7:F12">D7*E7*C7</f>
        <v>0</v>
      </c>
    </row>
    <row r="8" spans="1:6" s="2" customFormat="1" ht="23.1" customHeight="1">
      <c r="A8" s="4" t="s">
        <v>18</v>
      </c>
      <c r="B8" s="26" t="s">
        <v>19</v>
      </c>
      <c r="C8" s="5">
        <v>60</v>
      </c>
      <c r="D8" s="5">
        <v>2</v>
      </c>
      <c r="E8" s="9"/>
      <c r="F8" s="10">
        <f t="shared" si="1"/>
        <v>0</v>
      </c>
    </row>
    <row r="9" spans="1:6" s="2" customFormat="1" ht="22.5">
      <c r="A9" s="4" t="s">
        <v>20</v>
      </c>
      <c r="B9" s="26" t="s">
        <v>19</v>
      </c>
      <c r="C9" s="5">
        <v>60</v>
      </c>
      <c r="D9" s="5">
        <v>4</v>
      </c>
      <c r="E9" s="9"/>
      <c r="F9" s="10">
        <f t="shared" si="1"/>
        <v>0</v>
      </c>
    </row>
    <row r="10" spans="1:6" s="2" customFormat="1" ht="23.1" customHeight="1">
      <c r="A10" s="4" t="s">
        <v>21</v>
      </c>
      <c r="B10" s="26" t="s">
        <v>19</v>
      </c>
      <c r="C10" s="5">
        <v>60</v>
      </c>
      <c r="D10" s="5">
        <v>2</v>
      </c>
      <c r="E10" s="9"/>
      <c r="F10" s="10">
        <f t="shared" si="1"/>
        <v>0</v>
      </c>
    </row>
    <row r="11" spans="1:6" s="2" customFormat="1" ht="23.1" customHeight="1">
      <c r="A11" s="4" t="s">
        <v>22</v>
      </c>
      <c r="B11" s="26" t="s">
        <v>19</v>
      </c>
      <c r="C11" s="5">
        <v>60</v>
      </c>
      <c r="D11" s="5">
        <v>8</v>
      </c>
      <c r="E11" s="9"/>
      <c r="F11" s="10">
        <f t="shared" si="1"/>
        <v>0</v>
      </c>
    </row>
    <row r="12" spans="1:6" s="2" customFormat="1" ht="22.5">
      <c r="A12" s="4" t="s">
        <v>23</v>
      </c>
      <c r="B12" s="26" t="s">
        <v>19</v>
      </c>
      <c r="C12" s="5">
        <v>60</v>
      </c>
      <c r="D12" s="5">
        <v>4</v>
      </c>
      <c r="E12" s="9"/>
      <c r="F12" s="10">
        <f t="shared" si="1"/>
        <v>0</v>
      </c>
    </row>
    <row r="13" spans="1:6" s="2" customFormat="1" ht="17.45" customHeight="1">
      <c r="A13" s="7" t="s">
        <v>24</v>
      </c>
      <c r="B13" s="8" t="s">
        <v>25</v>
      </c>
      <c r="C13" s="5" t="s">
        <v>42</v>
      </c>
      <c r="D13" s="5">
        <v>2</v>
      </c>
      <c r="E13" s="9"/>
      <c r="F13" s="10">
        <f>D13*E13</f>
        <v>0</v>
      </c>
    </row>
    <row r="14" spans="1:6" s="2" customFormat="1" ht="41.45" customHeight="1">
      <c r="A14" s="4" t="s">
        <v>26</v>
      </c>
      <c r="B14" s="4" t="s">
        <v>27</v>
      </c>
      <c r="C14" s="5">
        <v>60</v>
      </c>
      <c r="D14" s="5">
        <v>2</v>
      </c>
      <c r="E14" s="9"/>
      <c r="F14" s="10">
        <f>D14*E14*C14</f>
        <v>0</v>
      </c>
    </row>
    <row r="15" spans="1:6" s="6" customFormat="1" ht="37.5" customHeight="1">
      <c r="A15" s="28" t="s">
        <v>28</v>
      </c>
      <c r="B15" s="29"/>
      <c r="C15" s="29"/>
      <c r="D15" s="29"/>
      <c r="E15" s="30"/>
      <c r="F15" s="27">
        <f>SUM(F2:F14)</f>
        <v>0</v>
      </c>
    </row>
    <row r="17" spans="1:6" ht="46.5" customHeight="1">
      <c r="A17" s="31" t="s">
        <v>41</v>
      </c>
      <c r="B17" s="31"/>
      <c r="C17" s="31"/>
      <c r="D17" s="31"/>
      <c r="E17" s="31"/>
      <c r="F17" s="31"/>
    </row>
    <row r="20" spans="1:6" ht="15">
      <c r="A20" s="11"/>
      <c r="B20" s="11"/>
      <c r="C20" s="11"/>
      <c r="D20" s="11"/>
      <c r="E20" s="11"/>
      <c r="F20" s="12"/>
    </row>
  </sheetData>
  <mergeCells count="2">
    <mergeCell ref="A15:E15"/>
    <mergeCell ref="A17:F17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69" r:id="rId1"/>
  <headerFooter>
    <oddHeader>&amp;C&amp;"Verdana,Tučné"&amp;9Zadávací dokumentace
Příloha č. 2 - Tabulka – Technická specifikace včetně nabídkové ceny 
VZ20200028 Rozšíření kapacity síťové bezpečnosti
Varianta A
</oddHeader>
    <oddFooter>&amp;C&amp;"Verdana,Obyčejné"&amp;9 &amp;P / &amp;N</oddFooter>
  </headerFooter>
  <ignoredErrors>
    <ignoredError sqref="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B0A9-F50D-4496-A217-4FBE4782A6C1}">
  <sheetPr>
    <pageSetUpPr fitToPage="1"/>
  </sheetPr>
  <dimension ref="A1:F35"/>
  <sheetViews>
    <sheetView tabSelected="1" view="pageLayout" workbookViewId="0" topLeftCell="A2">
      <selection activeCell="D20" sqref="D20"/>
    </sheetView>
  </sheetViews>
  <sheetFormatPr defaultColWidth="9.140625" defaultRowHeight="15"/>
  <cols>
    <col min="1" max="1" width="19.8515625" style="11" bestFit="1" customWidth="1"/>
    <col min="2" max="2" width="50.00390625" style="11" customWidth="1"/>
    <col min="3" max="3" width="15.421875" style="11" customWidth="1"/>
    <col min="4" max="4" width="26.421875" style="11" customWidth="1"/>
    <col min="5" max="5" width="31.57421875" style="11" customWidth="1"/>
    <col min="6" max="6" width="40.28125" style="11" customWidth="1"/>
    <col min="7" max="16384" width="9.140625" style="11" customWidth="1"/>
  </cols>
  <sheetData>
    <row r="1" spans="1:6" s="13" customFormat="1" ht="24" customHeight="1">
      <c r="A1" s="32" t="s">
        <v>30</v>
      </c>
      <c r="B1" s="33"/>
      <c r="C1" s="33"/>
      <c r="D1" s="33"/>
      <c r="E1" s="33"/>
      <c r="F1" s="34"/>
    </row>
    <row r="2" spans="1:6" s="13" customFormat="1" ht="33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15" customFormat="1" ht="22.5">
      <c r="A3" s="4" t="s">
        <v>30</v>
      </c>
      <c r="B3" s="17" t="s">
        <v>33</v>
      </c>
      <c r="C3" s="5" t="s">
        <v>8</v>
      </c>
      <c r="D3" s="5">
        <v>2</v>
      </c>
      <c r="E3" s="14"/>
      <c r="F3" s="10"/>
    </row>
    <row r="4" spans="1:6" s="15" customFormat="1" ht="15">
      <c r="A4" s="20"/>
      <c r="B4" s="21"/>
      <c r="C4" s="22"/>
      <c r="D4" s="22"/>
      <c r="E4" s="9"/>
      <c r="F4" s="10">
        <f>D4*E4</f>
        <v>0</v>
      </c>
    </row>
    <row r="5" spans="1:6" s="15" customFormat="1" ht="15">
      <c r="A5" s="20"/>
      <c r="B5" s="21"/>
      <c r="C5" s="22"/>
      <c r="D5" s="22"/>
      <c r="E5" s="9"/>
      <c r="F5" s="10">
        <f>D5*E5</f>
        <v>0</v>
      </c>
    </row>
    <row r="6" spans="1:6" s="15" customFormat="1" ht="15">
      <c r="A6" s="20"/>
      <c r="B6" s="21"/>
      <c r="C6" s="22"/>
      <c r="D6" s="22"/>
      <c r="E6" s="9"/>
      <c r="F6" s="10">
        <f>D6*E6</f>
        <v>0</v>
      </c>
    </row>
    <row r="7" spans="1:6" s="15" customFormat="1" ht="15">
      <c r="A7" s="20"/>
      <c r="B7" s="21"/>
      <c r="C7" s="22"/>
      <c r="D7" s="22"/>
      <c r="E7" s="9"/>
      <c r="F7" s="10">
        <f>D7*E7</f>
        <v>0</v>
      </c>
    </row>
    <row r="8" spans="1:6" s="15" customFormat="1" ht="15">
      <c r="A8" s="20"/>
      <c r="B8" s="21"/>
      <c r="C8" s="22"/>
      <c r="D8" s="22"/>
      <c r="E8" s="9"/>
      <c r="F8" s="10">
        <f aca="true" t="shared" si="0" ref="F8:F12">D8*E8</f>
        <v>0</v>
      </c>
    </row>
    <row r="9" spans="1:6" s="15" customFormat="1" ht="15">
      <c r="A9" s="20"/>
      <c r="B9" s="21"/>
      <c r="C9" s="22"/>
      <c r="D9" s="22"/>
      <c r="E9" s="9"/>
      <c r="F9" s="10">
        <f t="shared" si="0"/>
        <v>0</v>
      </c>
    </row>
    <row r="10" spans="1:6" s="15" customFormat="1" ht="15">
      <c r="A10" s="4" t="s">
        <v>29</v>
      </c>
      <c r="B10" s="17" t="s">
        <v>34</v>
      </c>
      <c r="C10" s="16" t="s">
        <v>32</v>
      </c>
      <c r="D10" s="5">
        <v>2</v>
      </c>
      <c r="E10" s="9"/>
      <c r="F10" s="10">
        <f t="shared" si="0"/>
        <v>0</v>
      </c>
    </row>
    <row r="11" spans="1:6" s="15" customFormat="1" ht="15">
      <c r="A11" s="20"/>
      <c r="B11" s="17" t="s">
        <v>35</v>
      </c>
      <c r="C11" s="16" t="s">
        <v>32</v>
      </c>
      <c r="D11" s="5">
        <v>8</v>
      </c>
      <c r="E11" s="9"/>
      <c r="F11" s="10">
        <f t="shared" si="0"/>
        <v>0</v>
      </c>
    </row>
    <row r="12" spans="1:6" s="15" customFormat="1" ht="15">
      <c r="A12" s="20"/>
      <c r="B12" s="17" t="s">
        <v>36</v>
      </c>
      <c r="C12" s="16" t="s">
        <v>32</v>
      </c>
      <c r="D12" s="5">
        <v>4</v>
      </c>
      <c r="E12" s="9"/>
      <c r="F12" s="10">
        <f t="shared" si="0"/>
        <v>0</v>
      </c>
    </row>
    <row r="13" spans="1:6" s="15" customFormat="1" ht="22.5">
      <c r="A13" s="4" t="s">
        <v>39</v>
      </c>
      <c r="B13" s="17" t="s">
        <v>37</v>
      </c>
      <c r="C13" s="5">
        <v>60</v>
      </c>
      <c r="D13" s="5">
        <v>2</v>
      </c>
      <c r="E13" s="14"/>
      <c r="F13" s="10"/>
    </row>
    <row r="14" spans="1:6" s="15" customFormat="1" ht="15">
      <c r="A14" s="20"/>
      <c r="B14" s="21"/>
      <c r="C14" s="22"/>
      <c r="D14" s="22"/>
      <c r="E14" s="9"/>
      <c r="F14" s="10">
        <f aca="true" t="shared" si="1" ref="F14:F15">D14*E14</f>
        <v>0</v>
      </c>
    </row>
    <row r="15" spans="1:6" s="15" customFormat="1" ht="15">
      <c r="A15" s="20"/>
      <c r="B15" s="21"/>
      <c r="C15" s="22"/>
      <c r="D15" s="22"/>
      <c r="E15" s="9"/>
      <c r="F15" s="10">
        <f t="shared" si="1"/>
        <v>0</v>
      </c>
    </row>
    <row r="16" spans="1:6" s="15" customFormat="1" ht="15">
      <c r="A16" s="20"/>
      <c r="B16" s="21"/>
      <c r="C16" s="22"/>
      <c r="D16" s="22"/>
      <c r="E16" s="9"/>
      <c r="F16" s="10">
        <f>D16*E16</f>
        <v>0</v>
      </c>
    </row>
    <row r="17" spans="1:6" s="15" customFormat="1" ht="15">
      <c r="A17" s="20"/>
      <c r="B17" s="21"/>
      <c r="C17" s="22"/>
      <c r="D17" s="22"/>
      <c r="E17" s="9"/>
      <c r="F17" s="10">
        <f>D17*E17*5</f>
        <v>0</v>
      </c>
    </row>
    <row r="18" spans="1:6" s="15" customFormat="1" ht="18.75" customHeight="1">
      <c r="A18" s="32" t="s">
        <v>31</v>
      </c>
      <c r="B18" s="33"/>
      <c r="C18" s="33"/>
      <c r="D18" s="33"/>
      <c r="E18" s="33"/>
      <c r="F18" s="34"/>
    </row>
    <row r="19" spans="1:6" s="13" customFormat="1" ht="18.75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</row>
    <row r="20" spans="1:6" s="15" customFormat="1" ht="22.5">
      <c r="A20" s="4" t="s">
        <v>31</v>
      </c>
      <c r="B20" s="4" t="s">
        <v>38</v>
      </c>
      <c r="C20" s="16" t="s">
        <v>8</v>
      </c>
      <c r="D20" s="5">
        <v>2</v>
      </c>
      <c r="E20" s="18"/>
      <c r="F20" s="10"/>
    </row>
    <row r="21" spans="1:6" s="15" customFormat="1" ht="15">
      <c r="A21" s="20"/>
      <c r="B21" s="20"/>
      <c r="C21" s="22"/>
      <c r="D21" s="22"/>
      <c r="E21" s="9"/>
      <c r="F21" s="10">
        <f aca="true" t="shared" si="2" ref="F21:F23">D21*E21</f>
        <v>0</v>
      </c>
    </row>
    <row r="22" spans="1:6" s="15" customFormat="1" ht="15">
      <c r="A22" s="20"/>
      <c r="B22" s="20"/>
      <c r="C22" s="22"/>
      <c r="D22" s="22"/>
      <c r="E22" s="9"/>
      <c r="F22" s="10">
        <f t="shared" si="2"/>
        <v>0</v>
      </c>
    </row>
    <row r="23" spans="1:6" s="15" customFormat="1" ht="15">
      <c r="A23" s="20"/>
      <c r="B23" s="20"/>
      <c r="C23" s="22"/>
      <c r="D23" s="22"/>
      <c r="E23" s="9"/>
      <c r="F23" s="10">
        <f t="shared" si="2"/>
        <v>0</v>
      </c>
    </row>
    <row r="24" spans="1:6" s="15" customFormat="1" ht="15">
      <c r="A24" s="20"/>
      <c r="B24" s="20"/>
      <c r="C24" s="23"/>
      <c r="D24" s="22"/>
      <c r="E24" s="9"/>
      <c r="F24" s="10">
        <f aca="true" t="shared" si="3" ref="F24">D24*E24</f>
        <v>0</v>
      </c>
    </row>
    <row r="25" spans="1:6" s="15" customFormat="1" ht="22.5">
      <c r="A25" s="4" t="s">
        <v>39</v>
      </c>
      <c r="B25" s="17" t="s">
        <v>37</v>
      </c>
      <c r="C25" s="5">
        <v>60</v>
      </c>
      <c r="D25" s="5">
        <v>2</v>
      </c>
      <c r="E25" s="14"/>
      <c r="F25" s="10"/>
    </row>
    <row r="26" spans="1:6" s="15" customFormat="1" ht="15">
      <c r="A26" s="20"/>
      <c r="B26" s="21"/>
      <c r="C26" s="22"/>
      <c r="D26" s="22"/>
      <c r="E26" s="9"/>
      <c r="F26" s="10">
        <f>D26*E26</f>
        <v>0</v>
      </c>
    </row>
    <row r="27" spans="1:6" s="15" customFormat="1" ht="15">
      <c r="A27" s="20"/>
      <c r="B27" s="21"/>
      <c r="C27" s="22"/>
      <c r="D27" s="22"/>
      <c r="E27" s="9"/>
      <c r="F27" s="10">
        <f>D27*E27</f>
        <v>0</v>
      </c>
    </row>
    <row r="28" spans="1:6" s="15" customFormat="1" ht="15">
      <c r="A28" s="20"/>
      <c r="B28" s="21"/>
      <c r="C28" s="22"/>
      <c r="D28" s="22"/>
      <c r="E28" s="9"/>
      <c r="F28" s="10">
        <f>D28*E28</f>
        <v>0</v>
      </c>
    </row>
    <row r="29" spans="1:6" s="15" customFormat="1" ht="15">
      <c r="A29" s="20"/>
      <c r="B29" s="21"/>
      <c r="C29" s="22"/>
      <c r="D29" s="22"/>
      <c r="E29" s="9"/>
      <c r="F29" s="10">
        <f>D29*E29*5</f>
        <v>0</v>
      </c>
    </row>
    <row r="30" spans="1:6" s="6" customFormat="1" ht="36" customHeight="1">
      <c r="A30" s="35" t="s">
        <v>28</v>
      </c>
      <c r="B30" s="36"/>
      <c r="C30" s="36"/>
      <c r="D30" s="36"/>
      <c r="E30" s="37"/>
      <c r="F30" s="19">
        <f>SUM(F3:F29)</f>
        <v>0</v>
      </c>
    </row>
    <row r="32" spans="1:6" ht="21.75" customHeight="1">
      <c r="A32" s="31" t="s">
        <v>43</v>
      </c>
      <c r="B32" s="31"/>
      <c r="C32" s="31"/>
      <c r="D32" s="31"/>
      <c r="E32" s="31"/>
      <c r="F32" s="31"/>
    </row>
    <row r="35" ht="15">
      <c r="F35" s="12"/>
    </row>
  </sheetData>
  <mergeCells count="4">
    <mergeCell ref="A1:F1"/>
    <mergeCell ref="A18:F18"/>
    <mergeCell ref="A30:E30"/>
    <mergeCell ref="A32:F32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71" r:id="rId1"/>
  <headerFooter>
    <oddHeader>&amp;C&amp;"Verdana,Tučné"&amp;9Zadávací dokumentace
Příloha č. 2 - Tabulka – Technická specifikace včetně nabídkové ceny 
VZ20200028 Rozšíření kapacity síťové bezpečnosti
Varianta B&amp;"Verdana,Obyčejné"
</oddHeader>
    <oddFooter>&amp;C&amp;"Verdana,Obyčejné"&amp;9 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7C1547E99E49B0077798D4D10072" ma:contentTypeVersion="2" ma:contentTypeDescription="Create a new document." ma:contentTypeScope="" ma:versionID="b05f2410872921c666106c29b3e04df9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5e8bbc0d0b9dc417d4046d5fa25c8ada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9668F-C5B5-46FC-9A86-1B98136BA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B59408-CD46-4D58-AC2D-422DF0A0CDCD}">
  <ds:schemaRefs>
    <ds:schemaRef ds:uri="51b8937e-88ea-4087-9135-4ea4aa3187ba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611010-173C-41F3-A237-BF6D3DA00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937e-88ea-4087-9135-4ea4aa318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2020-06-08T15:20:42Z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0x01010031177C1547E99E49B0077798D4D10072</vt:lpwstr>
  </property>
  <property fmtid="{D5CDD505-2E9C-101B-9397-08002B2CF9AE}" pid="11" name="Order">
    <vt:r8>2336800</vt:r8>
  </property>
</Properties>
</file>