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css365-my.sharepoint.com/personal/helena_spackova_spcss_cz/Documents/Desktop/Docasny/VZ2021013_sit-infra_NVZ/01_ZADANI-VZ/"/>
    </mc:Choice>
  </mc:AlternateContent>
  <xr:revisionPtr revIDLastSave="624" documentId="8_{C8BD79D7-D488-4D5D-BEB5-2D3BD58DD111}" xr6:coauthVersionLast="46" xr6:coauthVersionMax="46" xr10:uidLastSave="{9387215E-19D6-4536-A7E2-5766D8099052}"/>
  <bookViews>
    <workbookView xWindow="-120" yWindow="-120" windowWidth="29040" windowHeight="15840" xr2:uid="{00000000-000D-0000-FFFF-FFFF00000000}"/>
  </bookViews>
  <sheets>
    <sheet name="Tabulka hodnocení" sheetId="1" r:id="rId1"/>
  </sheets>
  <definedNames>
    <definedName name="_xlnm._FilterDatabase" localSheetId="0" hidden="1">'Tabulka hodnocení'!$A$2:$H$587</definedName>
    <definedName name="_xlnm.Print_Titles" localSheetId="0">'Tabulka hodnocení'!$2:$2</definedName>
    <definedName name="usd">'Tabulka hodnocení'!#REF!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01" i="1" l="1"/>
  <c r="F377" i="1" l="1"/>
  <c r="F528" i="1"/>
  <c r="F533" i="1"/>
  <c r="F136" i="1"/>
  <c r="H136" i="1" s="1"/>
  <c r="F159" i="1"/>
  <c r="H159" i="1" s="1"/>
  <c r="F140" i="1"/>
  <c r="H140" i="1" s="1"/>
  <c r="F178" i="1"/>
  <c r="H178" i="1" s="1"/>
  <c r="F177" i="1"/>
  <c r="H177" i="1" s="1"/>
  <c r="F176" i="1"/>
  <c r="H176" i="1" s="1"/>
  <c r="F175" i="1"/>
  <c r="H175" i="1" s="1"/>
  <c r="F174" i="1"/>
  <c r="H174" i="1" s="1"/>
  <c r="F158" i="1"/>
  <c r="H158" i="1" s="1"/>
  <c r="F157" i="1"/>
  <c r="H157" i="1" s="1"/>
  <c r="F156" i="1"/>
  <c r="H156" i="1" s="1"/>
  <c r="F155" i="1"/>
  <c r="H155" i="1" s="1"/>
  <c r="F154" i="1"/>
  <c r="H154" i="1" s="1"/>
  <c r="F179" i="1"/>
  <c r="F35" i="1"/>
  <c r="F34" i="1"/>
  <c r="H34" i="1" s="1"/>
  <c r="F33" i="1"/>
  <c r="H33" i="1" s="1"/>
  <c r="F403" i="1"/>
  <c r="F255" i="1"/>
  <c r="F440" i="1"/>
  <c r="H528" i="1" l="1"/>
  <c r="F522" i="1"/>
  <c r="H522" i="1" s="1"/>
  <c r="F516" i="1"/>
  <c r="H516" i="1" s="1"/>
  <c r="F261" i="1"/>
  <c r="H261" i="1" s="1"/>
  <c r="F230" i="1"/>
  <c r="H230" i="1" s="1"/>
  <c r="F216" i="1"/>
  <c r="H216" i="1" s="1"/>
  <c r="F205" i="1"/>
  <c r="H205" i="1" s="1"/>
  <c r="F192" i="1"/>
  <c r="H192" i="1" s="1"/>
  <c r="H179" i="1"/>
  <c r="F123" i="1"/>
  <c r="H123" i="1" s="1"/>
  <c r="F3" i="1"/>
  <c r="F11" i="1"/>
  <c r="H11" i="1" s="1"/>
  <c r="F12" i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H35" i="1"/>
  <c r="F38" i="1"/>
  <c r="H38" i="1" s="1"/>
  <c r="F45" i="1"/>
  <c r="H45" i="1" s="1"/>
  <c r="F46" i="1"/>
  <c r="H46" i="1" s="1"/>
  <c r="F47" i="1"/>
  <c r="H47" i="1" s="1"/>
  <c r="F48" i="1"/>
  <c r="H48" i="1" s="1"/>
  <c r="F49" i="1"/>
  <c r="H49" i="1" s="1"/>
  <c r="F50" i="1"/>
  <c r="H50" i="1" s="1"/>
  <c r="F51" i="1"/>
  <c r="H51" i="1" s="1"/>
  <c r="F52" i="1"/>
  <c r="H52" i="1" s="1"/>
  <c r="F64" i="1"/>
  <c r="H64" i="1" s="1"/>
  <c r="F65" i="1"/>
  <c r="H65" i="1" s="1"/>
  <c r="F66" i="1"/>
  <c r="H66" i="1" s="1"/>
  <c r="F67" i="1"/>
  <c r="H67" i="1" s="1"/>
  <c r="F68" i="1"/>
  <c r="H68" i="1" s="1"/>
  <c r="F69" i="1"/>
  <c r="H69" i="1" s="1"/>
  <c r="F70" i="1"/>
  <c r="H70" i="1" s="1"/>
  <c r="F71" i="1"/>
  <c r="H71" i="1" s="1"/>
  <c r="F80" i="1"/>
  <c r="H80" i="1" s="1"/>
  <c r="F81" i="1"/>
  <c r="H81" i="1" s="1"/>
  <c r="F82" i="1"/>
  <c r="H82" i="1" s="1"/>
  <c r="F83" i="1"/>
  <c r="H83" i="1" s="1"/>
  <c r="F84" i="1"/>
  <c r="H84" i="1" s="1"/>
  <c r="F85" i="1"/>
  <c r="H85" i="1" s="1"/>
  <c r="F86" i="1"/>
  <c r="H86" i="1" s="1"/>
  <c r="F87" i="1"/>
  <c r="H87" i="1" s="1"/>
  <c r="F96" i="1"/>
  <c r="H96" i="1" s="1"/>
  <c r="F97" i="1"/>
  <c r="H97" i="1" s="1"/>
  <c r="F98" i="1"/>
  <c r="H98" i="1" s="1"/>
  <c r="F99" i="1"/>
  <c r="H99" i="1" s="1"/>
  <c r="F100" i="1"/>
  <c r="H100" i="1" s="1"/>
  <c r="F101" i="1"/>
  <c r="H101" i="1" s="1"/>
  <c r="F102" i="1"/>
  <c r="H102" i="1" s="1"/>
  <c r="F103" i="1"/>
  <c r="H103" i="1" s="1"/>
  <c r="F106" i="1"/>
  <c r="H106" i="1" s="1"/>
  <c r="F116" i="1"/>
  <c r="H116" i="1" s="1"/>
  <c r="F117" i="1"/>
  <c r="H117" i="1" s="1"/>
  <c r="F118" i="1"/>
  <c r="H118" i="1" s="1"/>
  <c r="F119" i="1"/>
  <c r="H119" i="1" s="1"/>
  <c r="F120" i="1"/>
  <c r="H120" i="1" s="1"/>
  <c r="F121" i="1"/>
  <c r="H121" i="1" s="1"/>
  <c r="F122" i="1"/>
  <c r="H122" i="1" s="1"/>
  <c r="F135" i="1"/>
  <c r="H135" i="1" s="1"/>
  <c r="F137" i="1"/>
  <c r="H137" i="1" s="1"/>
  <c r="F138" i="1"/>
  <c r="H138" i="1" s="1"/>
  <c r="F139" i="1"/>
  <c r="H139" i="1" s="1"/>
  <c r="F188" i="1"/>
  <c r="H188" i="1" s="1"/>
  <c r="F189" i="1"/>
  <c r="H189" i="1" s="1"/>
  <c r="F190" i="1"/>
  <c r="H190" i="1" s="1"/>
  <c r="F191" i="1"/>
  <c r="H191" i="1" s="1"/>
  <c r="F201" i="1"/>
  <c r="H201" i="1" s="1"/>
  <c r="F202" i="1"/>
  <c r="H202" i="1" s="1"/>
  <c r="F203" i="1"/>
  <c r="H203" i="1" s="1"/>
  <c r="F204" i="1"/>
  <c r="H204" i="1" s="1"/>
  <c r="F212" i="1"/>
  <c r="H212" i="1" s="1"/>
  <c r="F213" i="1"/>
  <c r="H213" i="1" s="1"/>
  <c r="F214" i="1"/>
  <c r="H214" i="1" s="1"/>
  <c r="F215" i="1"/>
  <c r="H215" i="1" s="1"/>
  <c r="F223" i="1"/>
  <c r="H223" i="1" s="1"/>
  <c r="F224" i="1"/>
  <c r="H224" i="1" s="1"/>
  <c r="F225" i="1"/>
  <c r="H225" i="1" s="1"/>
  <c r="F226" i="1"/>
  <c r="H226" i="1" s="1"/>
  <c r="F227" i="1"/>
  <c r="H227" i="1" s="1"/>
  <c r="F243" i="1"/>
  <c r="H243" i="1" s="1"/>
  <c r="F244" i="1"/>
  <c r="H244" i="1" s="1"/>
  <c r="F245" i="1"/>
  <c r="H245" i="1" s="1"/>
  <c r="F246" i="1"/>
  <c r="H246" i="1" s="1"/>
  <c r="F247" i="1"/>
  <c r="H247" i="1" s="1"/>
  <c r="F252" i="1"/>
  <c r="H252" i="1" s="1"/>
  <c r="F253" i="1"/>
  <c r="H253" i="1" s="1"/>
  <c r="F254" i="1"/>
  <c r="H254" i="1" s="1"/>
  <c r="F258" i="1"/>
  <c r="H258" i="1" s="1"/>
  <c r="F259" i="1"/>
  <c r="H259" i="1" s="1"/>
  <c r="F260" i="1"/>
  <c r="H260" i="1" s="1"/>
  <c r="F264" i="1"/>
  <c r="H264" i="1" s="1"/>
  <c r="F265" i="1"/>
  <c r="H265" i="1" s="1"/>
  <c r="F278" i="1"/>
  <c r="H278" i="1" s="1"/>
  <c r="F279" i="1"/>
  <c r="H279" i="1" s="1"/>
  <c r="F280" i="1"/>
  <c r="H280" i="1" s="1"/>
  <c r="F281" i="1"/>
  <c r="H281" i="1" s="1"/>
  <c r="F282" i="1"/>
  <c r="H282" i="1" s="1"/>
  <c r="F295" i="1"/>
  <c r="H295" i="1" s="1"/>
  <c r="F296" i="1"/>
  <c r="H296" i="1" s="1"/>
  <c r="F297" i="1"/>
  <c r="H297" i="1" s="1"/>
  <c r="F298" i="1"/>
  <c r="H298" i="1" s="1"/>
  <c r="F305" i="1"/>
  <c r="H305" i="1" s="1"/>
  <c r="F306" i="1"/>
  <c r="H306" i="1" s="1"/>
  <c r="F307" i="1"/>
  <c r="H307" i="1" s="1"/>
  <c r="F308" i="1"/>
  <c r="H308" i="1" s="1"/>
  <c r="F309" i="1"/>
  <c r="H309" i="1" s="1"/>
  <c r="F316" i="1"/>
  <c r="H316" i="1" s="1"/>
  <c r="F317" i="1"/>
  <c r="H317" i="1" s="1"/>
  <c r="F318" i="1"/>
  <c r="H318" i="1" s="1"/>
  <c r="F319" i="1"/>
  <c r="H319" i="1" s="1"/>
  <c r="F320" i="1"/>
  <c r="H320" i="1" s="1"/>
  <c r="F323" i="1"/>
  <c r="H323" i="1" s="1"/>
  <c r="F335" i="1"/>
  <c r="H335" i="1" s="1"/>
  <c r="F336" i="1"/>
  <c r="H336" i="1" s="1"/>
  <c r="F337" i="1"/>
  <c r="H337" i="1" s="1"/>
  <c r="F338" i="1"/>
  <c r="H338" i="1" s="1"/>
  <c r="F347" i="1"/>
  <c r="H347" i="1" s="1"/>
  <c r="F348" i="1"/>
  <c r="H348" i="1" s="1"/>
  <c r="F349" i="1"/>
  <c r="H349" i="1" s="1"/>
  <c r="F350" i="1"/>
  <c r="H350" i="1" s="1"/>
  <c r="F360" i="1"/>
  <c r="H360" i="1" s="1"/>
  <c r="F361" i="1"/>
  <c r="H361" i="1" s="1"/>
  <c r="F362" i="1"/>
  <c r="H362" i="1" s="1"/>
  <c r="F363" i="1"/>
  <c r="H363" i="1" s="1"/>
  <c r="F374" i="1"/>
  <c r="H374" i="1" s="1"/>
  <c r="F375" i="1"/>
  <c r="H375" i="1" s="1"/>
  <c r="F376" i="1"/>
  <c r="H376" i="1" s="1"/>
  <c r="H377" i="1"/>
  <c r="F386" i="1"/>
  <c r="H386" i="1" s="1"/>
  <c r="F400" i="1"/>
  <c r="H400" i="1" s="1"/>
  <c r="F401" i="1"/>
  <c r="H401" i="1" s="1"/>
  <c r="F402" i="1"/>
  <c r="H402" i="1" s="1"/>
  <c r="H403" i="1"/>
  <c r="F413" i="1"/>
  <c r="H413" i="1" s="1"/>
  <c r="F427" i="1"/>
  <c r="H427" i="1" s="1"/>
  <c r="F428" i="1"/>
  <c r="H428" i="1" s="1"/>
  <c r="F429" i="1"/>
  <c r="H429" i="1" s="1"/>
  <c r="F430" i="1"/>
  <c r="H430" i="1" s="1"/>
  <c r="F451" i="1"/>
  <c r="H451" i="1" s="1"/>
  <c r="F452" i="1"/>
  <c r="H452" i="1" s="1"/>
  <c r="F453" i="1"/>
  <c r="H453" i="1" s="1"/>
  <c r="F454" i="1"/>
  <c r="H454" i="1" s="1"/>
  <c r="F461" i="1"/>
  <c r="H461" i="1" s="1"/>
  <c r="F462" i="1"/>
  <c r="H462" i="1" s="1"/>
  <c r="F463" i="1"/>
  <c r="H463" i="1" s="1"/>
  <c r="F464" i="1"/>
  <c r="H464" i="1" s="1"/>
  <c r="F465" i="1"/>
  <c r="H465" i="1" s="1"/>
  <c r="F482" i="1"/>
  <c r="H482" i="1" s="1"/>
  <c r="F483" i="1"/>
  <c r="H483" i="1" s="1"/>
  <c r="F484" i="1"/>
  <c r="H484" i="1" s="1"/>
  <c r="F485" i="1"/>
  <c r="H485" i="1" s="1"/>
  <c r="F486" i="1"/>
  <c r="H486" i="1" s="1"/>
  <c r="F487" i="1"/>
  <c r="H487" i="1" s="1"/>
  <c r="F488" i="1"/>
  <c r="H488" i="1" s="1"/>
  <c r="F489" i="1"/>
  <c r="H489" i="1" s="1"/>
  <c r="F490" i="1"/>
  <c r="H490" i="1" s="1"/>
  <c r="F491" i="1"/>
  <c r="H491" i="1" s="1"/>
  <c r="F492" i="1"/>
  <c r="H492" i="1" s="1"/>
  <c r="F493" i="1"/>
  <c r="H493" i="1" s="1"/>
  <c r="F494" i="1"/>
  <c r="H494" i="1" s="1"/>
  <c r="F495" i="1"/>
  <c r="H495" i="1" s="1"/>
  <c r="F496" i="1"/>
  <c r="H496" i="1" s="1"/>
  <c r="F497" i="1"/>
  <c r="H497" i="1" s="1"/>
  <c r="F498" i="1"/>
  <c r="H498" i="1" s="1"/>
  <c r="F499" i="1"/>
  <c r="H499" i="1" s="1"/>
  <c r="F500" i="1"/>
  <c r="H500" i="1" s="1"/>
  <c r="H501" i="1"/>
  <c r="F513" i="1"/>
  <c r="H513" i="1" s="1"/>
  <c r="F514" i="1"/>
  <c r="H514" i="1" s="1"/>
  <c r="F515" i="1"/>
  <c r="H515" i="1" s="1"/>
  <c r="F521" i="1"/>
  <c r="H521" i="1" s="1"/>
  <c r="F524" i="1"/>
  <c r="H524" i="1" s="1"/>
  <c r="F525" i="1"/>
  <c r="H525" i="1" s="1"/>
  <c r="F526" i="1"/>
  <c r="H526" i="1" s="1"/>
  <c r="F527" i="1"/>
  <c r="H527" i="1" s="1"/>
  <c r="F530" i="1"/>
  <c r="H530" i="1" s="1"/>
  <c r="F531" i="1"/>
  <c r="H531" i="1" s="1"/>
  <c r="F532" i="1"/>
  <c r="H532" i="1" s="1"/>
  <c r="F534" i="1"/>
  <c r="H534" i="1" s="1"/>
  <c r="F544" i="1"/>
  <c r="H544" i="1" s="1"/>
  <c r="F545" i="1"/>
  <c r="H545" i="1" s="1"/>
  <c r="F546" i="1"/>
  <c r="H546" i="1" s="1"/>
  <c r="F547" i="1"/>
  <c r="H547" i="1" s="1"/>
  <c r="F561" i="1"/>
  <c r="H561" i="1" s="1"/>
  <c r="F562" i="1"/>
  <c r="H562" i="1" s="1"/>
  <c r="F563" i="1"/>
  <c r="H563" i="1" s="1"/>
  <c r="F564" i="1"/>
  <c r="H564" i="1" s="1"/>
  <c r="F565" i="1"/>
  <c r="H565" i="1" s="1"/>
  <c r="F566" i="1"/>
  <c r="H566" i="1" s="1"/>
  <c r="F567" i="1"/>
  <c r="H567" i="1" s="1"/>
  <c r="F568" i="1"/>
  <c r="H568" i="1" s="1"/>
  <c r="F569" i="1"/>
  <c r="H569" i="1" s="1"/>
  <c r="F570" i="1"/>
  <c r="H570" i="1" s="1"/>
  <c r="F571" i="1"/>
  <c r="H571" i="1" s="1"/>
  <c r="F572" i="1"/>
  <c r="H572" i="1" s="1"/>
  <c r="F573" i="1"/>
  <c r="H573" i="1" s="1"/>
  <c r="F574" i="1"/>
  <c r="H574" i="1" s="1"/>
  <c r="F575" i="1"/>
  <c r="H575" i="1" s="1"/>
  <c r="F576" i="1"/>
  <c r="H576" i="1" s="1"/>
  <c r="F577" i="1"/>
  <c r="H577" i="1" s="1"/>
  <c r="F578" i="1"/>
  <c r="H578" i="1" s="1"/>
  <c r="F579" i="1"/>
  <c r="H579" i="1" s="1"/>
  <c r="F580" i="1"/>
  <c r="H580" i="1" s="1"/>
  <c r="F581" i="1"/>
  <c r="H581" i="1" s="1"/>
  <c r="F582" i="1"/>
  <c r="H582" i="1" s="1"/>
  <c r="F583" i="1"/>
  <c r="H583" i="1" s="1"/>
  <c r="F584" i="1"/>
  <c r="H584" i="1" s="1"/>
  <c r="F585" i="1"/>
  <c r="H585" i="1" s="1"/>
  <c r="F586" i="1"/>
  <c r="H586" i="1" s="1"/>
  <c r="F587" i="1"/>
  <c r="H587" i="1" s="1"/>
  <c r="H12" i="1"/>
  <c r="H255" i="1"/>
  <c r="H440" i="1"/>
  <c r="H517" i="1"/>
  <c r="H518" i="1"/>
  <c r="H519" i="1"/>
  <c r="H520" i="1"/>
  <c r="H523" i="1"/>
  <c r="H533" i="1"/>
  <c r="H3" i="1" l="1"/>
  <c r="H1" i="1" s="1"/>
</calcChain>
</file>

<file path=xl/sharedStrings.xml><?xml version="1.0" encoding="utf-8"?>
<sst xmlns="http://schemas.openxmlformats.org/spreadsheetml/2006/main" count="1417" uniqueCount="1036">
  <si>
    <t>N9K-C9348GC-FXP</t>
  </si>
  <si>
    <t>Nexus 9300 with 48p 100M/1GT, 4p 10/25G &amp; 2p 40/100G QSFP28</t>
  </si>
  <si>
    <t>CON-SNT-N9348F</t>
  </si>
  <si>
    <t>N3K-C3064-ACC-KIT</t>
  </si>
  <si>
    <t>Nexus 3K/9K Fixed Accessory Kit</t>
  </si>
  <si>
    <t>NXA-FAN-30CFM-F</t>
  </si>
  <si>
    <t>Nexus Fan, 30CFM, port side exhaust airflow</t>
  </si>
  <si>
    <t>NXA-PAC-350W-PE</t>
  </si>
  <si>
    <t>Nexus NEBs AC 350W PSU -  Port Side Exhaut</t>
  </si>
  <si>
    <t>ACI-N9KDK9-14.2</t>
  </si>
  <si>
    <t>Nexus 9500 or 9300 ACI Base Software NX-OS Rel 14.2</t>
  </si>
  <si>
    <t>CAB-C13-C14-2M</t>
  </si>
  <si>
    <t>Power Cord Jumper, C13-C14 Connectors, 2 Meter Length</t>
  </si>
  <si>
    <t>MODE-ACI-LEAF</t>
  </si>
  <si>
    <t>Dummy PID for mode selection</t>
  </si>
  <si>
    <t>C1P1TN9300GF-5Y</t>
  </si>
  <si>
    <t>SVS-B-N9K-PR-GF</t>
  </si>
  <si>
    <t>EMBEDDED SOLN SUPPORT SWSS FOR ACI NEXUS 9K</t>
  </si>
  <si>
    <t>N9K-C93180YC-FX</t>
  </si>
  <si>
    <t>Nexus 9300 with 48p 1/10/25G, 6p 40/100G, MACsec</t>
  </si>
  <si>
    <t>CON-SNT-N93YCFX</t>
  </si>
  <si>
    <t>NXK-ACC-KIT-1RU</t>
  </si>
  <si>
    <t>Nexus 3K/9K Fixed Accessory Kit,  1RU front and rear removal</t>
  </si>
  <si>
    <t>C1P1TN9300XF-5Y</t>
  </si>
  <si>
    <t>SVS-B-N9K-PR-XF</t>
  </si>
  <si>
    <t>NXA-PAC-500W-PE</t>
  </si>
  <si>
    <t>Nexus NEBs AC 500W PSU -  Port Side Exhaust</t>
  </si>
  <si>
    <t>C1-N9K-ADD-T</t>
  </si>
  <si>
    <t>Cisco DCN Subscription for Nexus 9000 - CHOOSE QTY 1 HERE</t>
  </si>
  <si>
    <t>D2OPS-FXD-5Y</t>
  </si>
  <si>
    <t>SVS-N9K-D2OPS-FXD</t>
  </si>
  <si>
    <t>Embedded Solution Support for Day2 Operations for N9K fixed</t>
  </si>
  <si>
    <t>C1E1TN9300XF-5Y</t>
  </si>
  <si>
    <t>N9K-C93180YC-FX-24</t>
  </si>
  <si>
    <t>Nexus 9300-FX w/24p 1/10/25G &amp; 6p 40/100G</t>
  </si>
  <si>
    <t>CON-SNT-N9K-C931</t>
  </si>
  <si>
    <t>N9K-C93360YC-FX2</t>
  </si>
  <si>
    <t>Nexus 9300 w/ 96p 1/10/25G, 12p 100G, MACsec capable</t>
  </si>
  <si>
    <t>CON-SNT-N9KC933F</t>
  </si>
  <si>
    <t>ACI-N9KDK9-15.0</t>
  </si>
  <si>
    <t>Nexus 9500 or 9300 ACI Base Software NX-OS Rel 15.0</t>
  </si>
  <si>
    <t>NXK-MEM-8GB</t>
  </si>
  <si>
    <t>Additional memory of 8GB for Nexus Switches</t>
  </si>
  <si>
    <t>N9K-C9300-RMK</t>
  </si>
  <si>
    <t>Nexus 9K Fixed Rack Mount Kit</t>
  </si>
  <si>
    <t>NXA-FAN-160CFM-PE</t>
  </si>
  <si>
    <t>Nexus Fan, 160CFM, port side exhaust airflow,Spare</t>
  </si>
  <si>
    <t>CAB-C13-CBN</t>
  </si>
  <si>
    <t>Cabinet Jumper Power Cord, 250 VAC 10A, C14-C13 Connectors</t>
  </si>
  <si>
    <t>NXA-PAC-1200W-PE</t>
  </si>
  <si>
    <t>Nexus NEBs AC 1200W PSU -  Port Side Exhaust</t>
  </si>
  <si>
    <t>N9K-C9300-ACK</t>
  </si>
  <si>
    <t>Nexus 9K Fixed Accessory Kit</t>
  </si>
  <si>
    <t>N9K-C93240YC-FX2</t>
  </si>
  <si>
    <t>Nexus 9300 with 48p 10/25G SFP+ and 12p 100G QSFP28</t>
  </si>
  <si>
    <t>CON-SNT-N93YCFX2</t>
  </si>
  <si>
    <t>NXA-PAC-1100W-PE2</t>
  </si>
  <si>
    <t>Nexus AC 1100W PSU -  Port Side Exhaust</t>
  </si>
  <si>
    <t>NXA-FAN-35CFM-PE</t>
  </si>
  <si>
    <t>Nexus Fan, 35CFM, port side exhaust airflow</t>
  </si>
  <si>
    <t>N9K-C9332C</t>
  </si>
  <si>
    <t>Nexus 9K ACI &amp; NX-OS Spine, 32p 40/100G &amp; 2p 10G</t>
  </si>
  <si>
    <t>CON-SNT-N9KC9332</t>
  </si>
  <si>
    <t>MODE-ACI-SPINE</t>
  </si>
  <si>
    <t>ACI-SW-OPT-OUT</t>
  </si>
  <si>
    <t>Opt out to remove mandatory Tier-Lic in MODE-ACI-Leaf mode</t>
  </si>
  <si>
    <t>C1-SUBS-OPTOUT</t>
  </si>
  <si>
    <t>OPT OUT FOR "Default" DCN Subscription Selection</t>
  </si>
  <si>
    <t>ACI-CAPIC</t>
  </si>
  <si>
    <t>Cisco Cloud APIC Controller</t>
  </si>
  <si>
    <t>ACI-CAPIC-AD</t>
  </si>
  <si>
    <t>ACI Advantage Cloud for Cloud APIC - per cloud VM license</t>
  </si>
  <si>
    <t>SVS-ACI-CAPIC-AD</t>
  </si>
  <si>
    <t>Embedded Solution Support for ACI  Cloud APIC Advantage</t>
  </si>
  <si>
    <t>N9K-C9364C</t>
  </si>
  <si>
    <t>Nexus 9K ACI &amp; NX-OS Spine, 64p 40/100G QSFP28</t>
  </si>
  <si>
    <t>CON-SNT-N9364C</t>
  </si>
  <si>
    <t>C9500-24Y4C-A</t>
  </si>
  <si>
    <t>Catalyst 9500 24x1/10/25G  and 4-port 40/100G, Advantage</t>
  </si>
  <si>
    <t>CON-SNT-C95024YA</t>
  </si>
  <si>
    <t>C9500-NW-A</t>
  </si>
  <si>
    <t>C9500 Network Stack, Advantage</t>
  </si>
  <si>
    <t>C9K-PWR-650WAC-R</t>
  </si>
  <si>
    <t>650W AC Config 4 Power Supply front to back cooling</t>
  </si>
  <si>
    <t>C9K-PWR-650WAC-R/2</t>
  </si>
  <si>
    <t>C9K-F1-SSD-BLANK</t>
  </si>
  <si>
    <t>Cisco pluggable SSD storage</t>
  </si>
  <si>
    <t>C9K-T1-FANTRAY</t>
  </si>
  <si>
    <t>Catalyst 9500 Type 4 front to back cooling Fan</t>
  </si>
  <si>
    <t>C9500-DNA-24Y4C-A</t>
  </si>
  <si>
    <t>C9500 DNA Advantage, Term License</t>
  </si>
  <si>
    <t>C9500-DNA-L-A-3Y</t>
  </si>
  <si>
    <t>PI-LFAS-T</t>
  </si>
  <si>
    <t>Prime Infrastructure Lifecycle &amp; Assurance Term - Smart Lic</t>
  </si>
  <si>
    <t>PI-LFAS-AP-T-3Y</t>
  </si>
  <si>
    <t>NETWORK-PNP-LIC</t>
  </si>
  <si>
    <t>Network Plug-n-Play Connect for zero-touch device deployment</t>
  </si>
  <si>
    <t>SC9500HUK9-173</t>
  </si>
  <si>
    <t>Cisco Catalyst 9500H XE.17.3 UNIVERSAL</t>
  </si>
  <si>
    <t>C9200-48T-A</t>
  </si>
  <si>
    <t>Catalyst 9200 48-port data only, Network Advantage</t>
  </si>
  <si>
    <t>CON-SNT-C920048T</t>
  </si>
  <si>
    <t>C9200-NW-A-48</t>
  </si>
  <si>
    <t>C9200 Network Advantage, 48-port license</t>
  </si>
  <si>
    <t>C9200-NM-4X</t>
  </si>
  <si>
    <t>Catalyst 9200 4 x 10G Network Module</t>
  </si>
  <si>
    <t>PWR-C6-125WAC/2</t>
  </si>
  <si>
    <t>125W AC Config 6 Power Supply - Secondary Power Supply</t>
  </si>
  <si>
    <t>CAB-C15-CBN</t>
  </si>
  <si>
    <t>Cabinet Jumper Power Cord, 250 VAC 13A, C14-C15 Connectors</t>
  </si>
  <si>
    <t>C9200-DNA-A-48</t>
  </si>
  <si>
    <t>C9200 Cisco DNA Advantage, 48-Port Term Licenses</t>
  </si>
  <si>
    <t>C9200-DNA-A-48-3Y</t>
  </si>
  <si>
    <t>C9200-48P-A</t>
  </si>
  <si>
    <t>Catalyst 9200 48-port PoE+, Network Advantage</t>
  </si>
  <si>
    <t>CON-SNT-C920048P</t>
  </si>
  <si>
    <t>PWR-C6-1KWAC/2</t>
  </si>
  <si>
    <t>1KW AC Config 6 Power Supply - Secondary Power Supply</t>
  </si>
  <si>
    <t>C9200-48P-E</t>
  </si>
  <si>
    <t>Catalyst 9200 48-port PoE+, Network Essentials</t>
  </si>
  <si>
    <t>CON-SNT-C92048PE</t>
  </si>
  <si>
    <t>C9200-NW-E-48</t>
  </si>
  <si>
    <t>C9200 Network Essentials, 48-port license</t>
  </si>
  <si>
    <t>CAB-TA-EU</t>
  </si>
  <si>
    <t>Europe AC Type A Power Cable</t>
  </si>
  <si>
    <t>C9200-DNA-E-48</t>
  </si>
  <si>
    <t>C9200 Cisco DNA Essentials, 48-Port Term Licenses</t>
  </si>
  <si>
    <t>C9200-DNA-E-48-3Y</t>
  </si>
  <si>
    <t>C9200-24P-E</t>
  </si>
  <si>
    <t>Catalyst 9200 24-port PoE+, Network Essentials</t>
  </si>
  <si>
    <t>CON-SNT-C920024P</t>
  </si>
  <si>
    <t>C9200-NW-E-24</t>
  </si>
  <si>
    <t>C9200 Network Essentials, 24-port license</t>
  </si>
  <si>
    <t>C9200-NM-4G</t>
  </si>
  <si>
    <t>Catalyst 9200 4 x 1G Network Module</t>
  </si>
  <si>
    <t>PWR-C6-600WAC/2</t>
  </si>
  <si>
    <t>600W AC Config 6 Power Supply - Secondary Power Supply</t>
  </si>
  <si>
    <t>C9200-DNA-E-24</t>
  </si>
  <si>
    <t>C9200 Cisco DNA Essentials, 24-Port Term Licenses</t>
  </si>
  <si>
    <t>C9200-DNA-E-24-3Y</t>
  </si>
  <si>
    <t>C9200-STACK-KIT=</t>
  </si>
  <si>
    <t>Cisco Catalyst 9200 Stack Module</t>
  </si>
  <si>
    <t>C9200-STACK</t>
  </si>
  <si>
    <t>Catalyst 9200 Stack Module</t>
  </si>
  <si>
    <t>STACK-T4-50CM</t>
  </si>
  <si>
    <t>50CM Type 4 Stacking Cable</t>
  </si>
  <si>
    <t>C9500-48Y4C-A</t>
  </si>
  <si>
    <t>Catalyst 9500 48-port x 1/10/25G + 4-port 40/100G, Advantage</t>
  </si>
  <si>
    <t>CON-SNT-C9504YA4</t>
  </si>
  <si>
    <t>C9500-DNA-48Y4C-A</t>
  </si>
  <si>
    <t>C9500-DNA-A-3Y</t>
  </si>
  <si>
    <t>C9800-L-C-K9</t>
  </si>
  <si>
    <t>Cisco Catalyst 9800-L Wireless Controller_Copper Uplink</t>
  </si>
  <si>
    <t>CON-SSSNT-C9800LCL</t>
  </si>
  <si>
    <t>SC9800LK9-1612</t>
  </si>
  <si>
    <t>C9800L UNIVERSAL (NETWORK ESSENTIALS)</t>
  </si>
  <si>
    <t>C9800-AC-110W</t>
  </si>
  <si>
    <t>Cisco Catalyst 9800 L Wireless Controller Power Supply</t>
  </si>
  <si>
    <t>CAB-AC-C5-EUR</t>
  </si>
  <si>
    <t>AC Power Cord, Type C5, Europe</t>
  </si>
  <si>
    <t>C9800-CL-K9</t>
  </si>
  <si>
    <t>Cisco Catalyst 9800-CL Wireless Controller for Cloud</t>
  </si>
  <si>
    <t>CON-ECMUS-C9800CLC</t>
  </si>
  <si>
    <t>LIC-C9800-DTLS-K9</t>
  </si>
  <si>
    <t>Cisco Catalyst 9800 Series Wireless Controller DTLS License</t>
  </si>
  <si>
    <t>SC9800CLOVAK9-173</t>
  </si>
  <si>
    <t>Cisco Catalyst 9800-CL Wireless Controller - VMware</t>
  </si>
  <si>
    <t>LIC-CT3504-UPG</t>
  </si>
  <si>
    <t>Top Level SKU for 3504 AP Adder Licenses</t>
  </si>
  <si>
    <t>CON-ECMU-LICCTUPG</t>
  </si>
  <si>
    <t>LIC-CT3504-1A</t>
  </si>
  <si>
    <t>Cisco 3504 Wireless Controller 1 AP Adder License</t>
  </si>
  <si>
    <t>CON-ECMU-LICCTCTA</t>
  </si>
  <si>
    <t>C9115AXI-E</t>
  </si>
  <si>
    <t>Cisco Catalyst 9115AX Series</t>
  </si>
  <si>
    <t>CON-SNT-C9115XIA</t>
  </si>
  <si>
    <t>SW9115AX-CAPWAP-K9</t>
  </si>
  <si>
    <t>Capwap software for Catalyst 9115AX</t>
  </si>
  <si>
    <t>AIR-AP-BRACKET-1</t>
  </si>
  <si>
    <t>802.11 AP Low Profile Mounting Bracket (Default)</t>
  </si>
  <si>
    <t>AIR-AP-T-RAIL-R</t>
  </si>
  <si>
    <t>Ceiling Grid Clip for APs &amp; Cellular Gateways-Recessed</t>
  </si>
  <si>
    <t>CDNA-E-C9115</t>
  </si>
  <si>
    <t>Wireless Cisco DNA  On-Prem Essentials, 9115 Tracking</t>
  </si>
  <si>
    <t>DNA-E-3Y-C9115</t>
  </si>
  <si>
    <t>AIR-DNA-E</t>
  </si>
  <si>
    <t>Wireless Cisco DNA On-Prem Essential, Term Lic</t>
  </si>
  <si>
    <t>AIR-DNA-E-3Y</t>
  </si>
  <si>
    <t>PI-LFAS-AP-T</t>
  </si>
  <si>
    <t>Prime AP Term Licenses</t>
  </si>
  <si>
    <t>AIR-DNA-E-T</t>
  </si>
  <si>
    <t>Wireless Cisco DNA On-Prem Essential, Term, Tracker Lic</t>
  </si>
  <si>
    <t>AIR-DNA-E-T-3Y</t>
  </si>
  <si>
    <t>AIR-DNA-NWSTACK-E</t>
  </si>
  <si>
    <t>AIR CISCO DNA Perpetual Network Stack</t>
  </si>
  <si>
    <t>C9105AXI-E</t>
  </si>
  <si>
    <t>Cisco Catalyst 9105AX Series</t>
  </si>
  <si>
    <t>CON-SSSNT-C9105AIE</t>
  </si>
  <si>
    <t>AIR-AP-BRACKET-8</t>
  </si>
  <si>
    <t>AP Mounting Bracket</t>
  </si>
  <si>
    <t>SW9105AXI-CW-K9</t>
  </si>
  <si>
    <t>Capwap software for Catalyst 9105AXI</t>
  </si>
  <si>
    <t>CDNA-E-C9105</t>
  </si>
  <si>
    <t>Wireless Cisco DNA  On-Prem Essentials, 9105 Tracking</t>
  </si>
  <si>
    <t>DNA-E-3Y-C9105</t>
  </si>
  <si>
    <t>CON-SSTCM-AIRDNAE</t>
  </si>
  <si>
    <t>C9200L-48P-4X-E</t>
  </si>
  <si>
    <t>Catalyst 9200L 48-port PoE+, 4 x 10G, Network Essentials</t>
  </si>
  <si>
    <t>CON-SNT-C9200L4X</t>
  </si>
  <si>
    <t>C9200L-NW-E-48</t>
  </si>
  <si>
    <t>C9200L Network Essentials, 48-port license</t>
  </si>
  <si>
    <t>PWR-C5-1KWAC/2</t>
  </si>
  <si>
    <t>1KW AC Config 5 Power Supply - Secondary Power Supply</t>
  </si>
  <si>
    <t>C9200L-DNA-E-48</t>
  </si>
  <si>
    <t>C9200L Cisco DNA Essentials, 48-port Term license</t>
  </si>
  <si>
    <t>C9200L-DNA-E-48-3Y</t>
  </si>
  <si>
    <t>C9200-STACK-BLANK</t>
  </si>
  <si>
    <t>Catalyst 9200 Blank Stack Module</t>
  </si>
  <si>
    <t>C9200L-24P-4G-E</t>
  </si>
  <si>
    <t>Catalyst 9200L 24-port PoE+, 4 x 1G, Network Essentials</t>
  </si>
  <si>
    <t>CON-SNT-C920L24G</t>
  </si>
  <si>
    <t>C9200L-NW-E-24</t>
  </si>
  <si>
    <t>C9200L Network Essentials, 24-port license</t>
  </si>
  <si>
    <t>PWR-C5-600WAC/2</t>
  </si>
  <si>
    <t>600W AC Config 5 Power Supply - Secondary Power Supply</t>
  </si>
  <si>
    <t>C9200L-DNA-E-24</t>
  </si>
  <si>
    <t>C9200L Cisco DNA Essentials, 24-port Term license</t>
  </si>
  <si>
    <t>C9200L-DNA-E-24-3Y</t>
  </si>
  <si>
    <t>C9200L-STACK-KIT=</t>
  </si>
  <si>
    <t>Cisco Catalyst 9200L Stack Module</t>
  </si>
  <si>
    <t>C1100TG-1N32A</t>
  </si>
  <si>
    <t>Cisco 1100 Terminal Gateway w/ 32 Async &amp; 1 NIM</t>
  </si>
  <si>
    <t>CON-SNT-C1100TG1</t>
  </si>
  <si>
    <t>SL-1100TG-IPB-K9</t>
  </si>
  <si>
    <t>IP Base License for Cisco 1100 Series Terminal Gateway</t>
  </si>
  <si>
    <t>PWR-1100TG-AC</t>
  </si>
  <si>
    <t>AC Power Supply for Cisco 1100 Term Gateway</t>
  </si>
  <si>
    <t>CAB-ASYNC-8</t>
  </si>
  <si>
    <t>Async cable</t>
  </si>
  <si>
    <t>NIM-BLANK</t>
  </si>
  <si>
    <t>Blank faceplate for NIM slot on Cisco ISR 4400</t>
  </si>
  <si>
    <t>C1100TG-BLANK</t>
  </si>
  <si>
    <t>Blank Panel for Cisco 1100TG</t>
  </si>
  <si>
    <t>C1100TG-BRA</t>
  </si>
  <si>
    <t>Async Bracket for Cisco 1100TG</t>
  </si>
  <si>
    <t>SC1100TGUK9-173</t>
  </si>
  <si>
    <t>Cisco 1100 Series Terminal Gateway IOS XE Universal</t>
  </si>
  <si>
    <t>ACS1100TG-RM19</t>
  </si>
  <si>
    <t>Rack Mount Kit for Cisco 1100TG</t>
  </si>
  <si>
    <t>PWR-4320-AC</t>
  </si>
  <si>
    <t>AC Power Supply for Cisco ISR 4320</t>
  </si>
  <si>
    <t>ISR4321/K9</t>
  </si>
  <si>
    <t>Cisco ISR 4321 (2GE,2NIM,4G FLASH,4G DRAM,IPB)</t>
  </si>
  <si>
    <t>CON-SSSNT-ISR4321K</t>
  </si>
  <si>
    <t>SL-4320-UC-K9</t>
  </si>
  <si>
    <t>Unified Communication License for Cisco ISR 4320 Series</t>
  </si>
  <si>
    <t>CAB-AC-C5-C14</t>
  </si>
  <si>
    <t>AC Power Cord, C5 to C14 converter cable US,CAN,EU,AU,EAC</t>
  </si>
  <si>
    <t>MEM-FLSH-4G</t>
  </si>
  <si>
    <t>4G Flash Memory for Cisco ISR 4300 (Soldered on motherboard)</t>
  </si>
  <si>
    <t>MEM-4320-4G</t>
  </si>
  <si>
    <t>4G DRAM for Cisco ISR 4320 (Soldered on motherboard)</t>
  </si>
  <si>
    <t>SL-4320-IPB-K9</t>
  </si>
  <si>
    <t>IP Base License for Cisco ISR 4320 Series</t>
  </si>
  <si>
    <t>SISR4300UK9-173</t>
  </si>
  <si>
    <t>Cisco ISR 4300 Series IOS XE Universal</t>
  </si>
  <si>
    <t>C1121-8PLTEP</t>
  </si>
  <si>
    <t>ISR 1100 8P Dual GE SFP Router Pluggable SMS/GPS</t>
  </si>
  <si>
    <t>CON-SNT-C1128PTE</t>
  </si>
  <si>
    <t>PWR-66W-AC-V2</t>
  </si>
  <si>
    <t>Power Supply 66 Watt AC V2 for C890 and C1100 series</t>
  </si>
  <si>
    <t>SL-1K-8P-SEC-SV</t>
  </si>
  <si>
    <t>Security License for ISR 1K 8P Series w/ Smart Licensing</t>
  </si>
  <si>
    <t>SL-1K-8P-IPB</t>
  </si>
  <si>
    <t>IP Base License for Cisco ISR 1120 and 1160 8 Ports Series</t>
  </si>
  <si>
    <t>GREEN-OPTION</t>
  </si>
  <si>
    <t>Eco-friendly - Ship router with only Power cables only</t>
  </si>
  <si>
    <t>SISR1100UK9-172</t>
  </si>
  <si>
    <t>UNIVERSAL</t>
  </si>
  <si>
    <t>P-LTEA-EA</t>
  </si>
  <si>
    <t>CAT6 LTE Advanced Pluggable for Europe  and North America</t>
  </si>
  <si>
    <t>FW-7455-LTE-GN</t>
  </si>
  <si>
    <t>FW Switching Load for 7455 Generic - Europe</t>
  </si>
  <si>
    <t>LTE-ANTM-SMA-D</t>
  </si>
  <si>
    <t>LTE SMA dipole antenna 698-960,1448-1511,1710-2690</t>
  </si>
  <si>
    <t>C8500L-8S4X</t>
  </si>
  <si>
    <t>Cisco Catalyst 8500 Series 12-port SFP+, 8x1GE,4x10GE</t>
  </si>
  <si>
    <t>CON-SSSNT-C8500L8X</t>
  </si>
  <si>
    <t>MEM-C8500L-16GB</t>
  </si>
  <si>
    <t>Cisco C8500L 16GB DRAM</t>
  </si>
  <si>
    <t>M2USB-16G</t>
  </si>
  <si>
    <t>Cisco Catalyst 8000 Edge M.2 USB 16GB</t>
  </si>
  <si>
    <t>C8500L-RM-19-1R</t>
  </si>
  <si>
    <t>Cisco Catalyst 8500L Rack mount kit - 19" 1R</t>
  </si>
  <si>
    <t>C-RFID-1R</t>
  </si>
  <si>
    <t>Cisco Catalyst 8000 Edge RFID - 1RU</t>
  </si>
  <si>
    <t>C8000-HSEC</t>
  </si>
  <si>
    <t>U.S. Export Restriction Compliance license for C8000 series</t>
  </si>
  <si>
    <t>SC8KAESUK9-174</t>
  </si>
  <si>
    <t>IOSXE-AUTO-MODE</t>
  </si>
  <si>
    <t>IOS XE Autonomous boot up mode for Unified image</t>
  </si>
  <si>
    <t>PWR-CH1-400WAC</t>
  </si>
  <si>
    <t>Cisco C8500L 400W AC Power Supply, Reverse Air</t>
  </si>
  <si>
    <t>L-DNA-C8500</t>
  </si>
  <si>
    <t>Cisco DNA Subscription for Catalyst 8500 Series</t>
  </si>
  <si>
    <t>C85L-8S4X-PF</t>
  </si>
  <si>
    <t>C8500L-8S4X Platform Selection for DNA Subscription</t>
  </si>
  <si>
    <t>IOSXE-AUTO-MODE-PF</t>
  </si>
  <si>
    <t>DNA-P-T3-A-5Y</t>
  </si>
  <si>
    <t>Cisco DNA Advantage On-Prem Lic 5Y - upto 10G (Aggr, 20G)</t>
  </si>
  <si>
    <t>SDWAN-UMB-ADV</t>
  </si>
  <si>
    <t>Cisco Umbrella for DNA Advantage</t>
  </si>
  <si>
    <t>DNAC-ONPREM-PF</t>
  </si>
  <si>
    <t>Cisco DNA Center On Prem Deployment Option for WAN</t>
  </si>
  <si>
    <t>DSTACK-T3-A</t>
  </si>
  <si>
    <t>Cisco DNA Advantage Stack - upto 10G (Aggr, 20G)</t>
  </si>
  <si>
    <t>NWSTACK-T3-A</t>
  </si>
  <si>
    <t>Cisco Network Advantage Stack - upto 10G (Aggr, 20G)</t>
  </si>
  <si>
    <t>SVS-PDNA-ADV</t>
  </si>
  <si>
    <t>Embedded Support for SW - Tiered  DNA Advantage On-Prem</t>
  </si>
  <si>
    <t>C8300-1N1S-4T2X</t>
  </si>
  <si>
    <t>Cisco Catalyst C8300-1N1S-4T2X Router</t>
  </si>
  <si>
    <t>CON-SNT-C8304T2X</t>
  </si>
  <si>
    <t>MEM-C8300-8GB</t>
  </si>
  <si>
    <t>Cisco Catalyst 8300 Edge 8GB memory</t>
  </si>
  <si>
    <t>C8300-RM-19-1R</t>
  </si>
  <si>
    <t>Cisco Catalyst 8300 Rack mount kit - 19" 1R</t>
  </si>
  <si>
    <t>C8300-NIM-BLANK</t>
  </si>
  <si>
    <t>Cisco Catalyst 8300 Edge NIM Blank</t>
  </si>
  <si>
    <t>C8300-SM-BLANK</t>
  </si>
  <si>
    <t>Cisco Catalyst 8300 Edge SM Blank</t>
  </si>
  <si>
    <t>C8300-PIM-BLANK</t>
  </si>
  <si>
    <t>Cisco Catalyst 8300 Edge PIM Blank</t>
  </si>
  <si>
    <t>SC8KBEUK9-173</t>
  </si>
  <si>
    <t>PWR-CC1-250WAC</t>
  </si>
  <si>
    <t>Cisco C8300 1RU 250W AC Power supply</t>
  </si>
  <si>
    <t>CAB-ACE</t>
  </si>
  <si>
    <t>AC Power Cord (Europe), C13, CEE 7, 1.5M</t>
  </si>
  <si>
    <t>L-DNA-C8300</t>
  </si>
  <si>
    <t>Cisco DNA Subscription for Catalyst 8300 Series</t>
  </si>
  <si>
    <t>C83-1N1S-4T2X-PF</t>
  </si>
  <si>
    <t>C8300-1N1S-4T2X Platform Selection for DNA Subscription</t>
  </si>
  <si>
    <t>IOSXE-CTRL-MODE-PF</t>
  </si>
  <si>
    <t>IOS XE SD-WAN boot up mode for Unified image -Deployment Opt</t>
  </si>
  <si>
    <t>DNA-P-T2-A-5Y</t>
  </si>
  <si>
    <t>Cisco DNA Advantage On-Prem Lic 5Y - upto 1G (Aggr, 2G)</t>
  </si>
  <si>
    <t>DNA-HSEC-ACK</t>
  </si>
  <si>
    <t>Acknowledge to procure the HSEC license with the Hardware</t>
  </si>
  <si>
    <t>SDWAN-ONPREM-PF</t>
  </si>
  <si>
    <t>Cisco SDWAN On Prem Deployment Option</t>
  </si>
  <si>
    <t>DSTACK-T2-A</t>
  </si>
  <si>
    <t>Cisco DNA Advantage Stack - upto 1G (Aggr, 2G)</t>
  </si>
  <si>
    <t>NWSTACK-T2-A</t>
  </si>
  <si>
    <t>Cisco Network Advantage Stack - upto 1G (Aggr, 2G)</t>
  </si>
  <si>
    <t>C8300-1N1S-6T</t>
  </si>
  <si>
    <t>Cisco Catalyst C8300-1N1S-6T Router</t>
  </si>
  <si>
    <t>CON-SNT-C830IN6T</t>
  </si>
  <si>
    <t>C83-1N1S-6T-PF</t>
  </si>
  <si>
    <t>C8300-1N1S-6T Platform Selection for DNA Subscription</t>
  </si>
  <si>
    <t>FPR2130-ASA-K9</t>
  </si>
  <si>
    <t>Cisco Firepower 2130 ASA Appliance, 1U, 1 x NetMod Bay</t>
  </si>
  <si>
    <t>CON-SNT-FPR2130K</t>
  </si>
  <si>
    <t>FPR2K-PWR-AC-400</t>
  </si>
  <si>
    <t>Firepower 2000 Series  400W AC Power Supply</t>
  </si>
  <si>
    <t>FPR2K-SSD200</t>
  </si>
  <si>
    <t>Firepower 2000 Series SSD for FPR-2130/2140</t>
  </si>
  <si>
    <t>FPR2K-SLIDE-RAILS</t>
  </si>
  <si>
    <t>Firepower 2000 Slide Rail Kit</t>
  </si>
  <si>
    <t>FPR2100-ASA</t>
  </si>
  <si>
    <t>Cisco Firepower 2100 Standard ASA License</t>
  </si>
  <si>
    <t>FPR2K-NM-BLANK</t>
  </si>
  <si>
    <t>Firepower 2000 Series Network Module Blank Slot Cover</t>
  </si>
  <si>
    <t>FPR2K-FAN</t>
  </si>
  <si>
    <t>Firepower 2000 Series Fan Tray</t>
  </si>
  <si>
    <t>FPR2K-SSD-BBLKD</t>
  </si>
  <si>
    <t>Firepower 2000 Series SSD Slot Carrier</t>
  </si>
  <si>
    <t>SF-F2KASA9.12.1-K9</t>
  </si>
  <si>
    <t>Cisco ASA 9.12.1 Software for Firepower 2100 appliances</t>
  </si>
  <si>
    <t>FPR1010-ASA-K9</t>
  </si>
  <si>
    <t>Cisco Firepower 1010 ASA Appliance, Desktop</t>
  </si>
  <si>
    <t>CON-SNT-FPR1010A</t>
  </si>
  <si>
    <t>FPR1K-DT-PWR-AC</t>
  </si>
  <si>
    <t>Cisco Firepower 1K Series 150W Power Adapter for FPR-1010</t>
  </si>
  <si>
    <t>FPR1K-ENC-K9</t>
  </si>
  <si>
    <t>Cisco Firepower 1000 Strong Encryption (3DES/AES)</t>
  </si>
  <si>
    <t>FPR1K-DT-ACY-KIT</t>
  </si>
  <si>
    <t>Cisco Firepower 1K Series Accessory Kit for FPR-1010</t>
  </si>
  <si>
    <t>FPR1000-ASA</t>
  </si>
  <si>
    <t>Cisco Firepower 1000 Standard ASA License</t>
  </si>
  <si>
    <t>SF-F1KASA9.13.1-K9</t>
  </si>
  <si>
    <t>Cisco ASA 9.13.1 Software for Firepower 1000 appliances</t>
  </si>
  <si>
    <t>FPR1K-DT-RACK-MNT=</t>
  </si>
  <si>
    <t>Cisco Firepower 1K Series Rackmount Kit for FPR-1010</t>
  </si>
  <si>
    <t>UCSC-C220-M5SX</t>
  </si>
  <si>
    <t>UCS C220 M5 SFF 10 HD w/o CPU, mem, HD, PCIe, PSU</t>
  </si>
  <si>
    <t>UCSC-MLOM-C25Q-04</t>
  </si>
  <si>
    <t>Cisco UCS VIC 1457 Quad Port 10/25G SFP28 CNA MLOM</t>
  </si>
  <si>
    <t>CIMC-LATEST</t>
  </si>
  <si>
    <t>IMC SW (Recommended) latest release for C-Series Servers.</t>
  </si>
  <si>
    <t>UCSC-HS-C220M5</t>
  </si>
  <si>
    <t>Heat sink for UCS C220 M5 rack servers 150W CPUs &amp; below</t>
  </si>
  <si>
    <t>CAB-9K10A-EU</t>
  </si>
  <si>
    <t>Power Cord, 250VAC 10A CEE 7/7 Plug, EU</t>
  </si>
  <si>
    <t>UCSC-RAILB-M4</t>
  </si>
  <si>
    <t>Ball Bearing Rail Kit for C220 &amp; C240 M4 &amp; M5 rack servers</t>
  </si>
  <si>
    <t>UCS-SID-INFR-UNK</t>
  </si>
  <si>
    <t>Unknown</t>
  </si>
  <si>
    <t>UCS-SID-WKL-UNK</t>
  </si>
  <si>
    <t>UCS-CPU-I4210</t>
  </si>
  <si>
    <t>Intel 4210 2.2GHz/85W 10C/13.75MB  DDR4 2400MHz</t>
  </si>
  <si>
    <t>UCSC-BBLKD-S2</t>
  </si>
  <si>
    <t>UCS C-Series M5 SFF drive blanking panel</t>
  </si>
  <si>
    <t>UCS-SD-64G-S</t>
  </si>
  <si>
    <t>64GB SD Card for UCS Servers</t>
  </si>
  <si>
    <t>UCS-MSTOR-SD</t>
  </si>
  <si>
    <t>Mini Storage Carrier  for SD (holds up to 2)</t>
  </si>
  <si>
    <t>UCS-MR-X32G2RT-H</t>
  </si>
  <si>
    <t>32GB DDR4-2933-MHz RDIMM/2Rx4/1.2v</t>
  </si>
  <si>
    <t>UCSC-PSU1-770W</t>
  </si>
  <si>
    <t>Cisco UCS 770W AC Power Supply for Rack Server</t>
  </si>
  <si>
    <t>CP-7821-K9=</t>
  </si>
  <si>
    <t>Cisco UC Phone 7821</t>
  </si>
  <si>
    <t>CON-SNT-CP7821K9</t>
  </si>
  <si>
    <t>CP-7841-K9=</t>
  </si>
  <si>
    <t>Cisco UC Phone 7841</t>
  </si>
  <si>
    <t>CON-SNT-CP7841K9</t>
  </si>
  <si>
    <t>CP-7861-K9=</t>
  </si>
  <si>
    <t>Cisco UC Phone 7861</t>
  </si>
  <si>
    <t>CON-SNT-CP7861K9</t>
  </si>
  <si>
    <t>CP-8851-K9=</t>
  </si>
  <si>
    <t>Cisco IP Phone 8851</t>
  </si>
  <si>
    <t>CON-SNT-CP8851K9</t>
  </si>
  <si>
    <t>CP-7800-WMK=</t>
  </si>
  <si>
    <t>Spare Wallmount Kit for Cisco UC Phone 7800 Series</t>
  </si>
  <si>
    <t>CP-8800-WMK=</t>
  </si>
  <si>
    <t>Wall Mount Kit for Cisco IP Phone 8800 Series</t>
  </si>
  <si>
    <t>CP-8800-A-KEM=</t>
  </si>
  <si>
    <t>8800 Series Audio KEM, 28 Button</t>
  </si>
  <si>
    <t>CON-SNT-CP880KMA</t>
  </si>
  <si>
    <t>CP-PWR-CUBE-4=</t>
  </si>
  <si>
    <t>IP Phone power transformer for the 8800 phone series</t>
  </si>
  <si>
    <t>CP-PWR-CUBE-3=</t>
  </si>
  <si>
    <t>IP Phone power transformer for the 7900 phone series</t>
  </si>
  <si>
    <t>A-FLEX-3</t>
  </si>
  <si>
    <t>Collaboration Flex Plan 3.0</t>
  </si>
  <si>
    <t>SVS-FLEX-SUPT-BAS</t>
  </si>
  <si>
    <t>Basic Support for Flex Plan</t>
  </si>
  <si>
    <t>A-FLEX-NUPL-P</t>
  </si>
  <si>
    <t>NU On-Premises Calling Professional</t>
  </si>
  <si>
    <t>A-FLEX-NUPL-E</t>
  </si>
  <si>
    <t>NU On-Premises Calling Enhanced</t>
  </si>
  <si>
    <t>A-FLEX-NUPL-A</t>
  </si>
  <si>
    <t>NU On-Premises Calling Access</t>
  </si>
  <si>
    <t>A-FLEX-SRST-E</t>
  </si>
  <si>
    <t>SRST Endpoints (1)</t>
  </si>
  <si>
    <t>A-FLEX-P-PRO</t>
  </si>
  <si>
    <t>Unified Communications Manager Smart License - Pro (1)</t>
  </si>
  <si>
    <t>A-FLEX-P-ACC</t>
  </si>
  <si>
    <t>Access Smart License (1)</t>
  </si>
  <si>
    <t>A-FLEX-P-ENH</t>
  </si>
  <si>
    <t>Enhanced Smart License (1)</t>
  </si>
  <si>
    <t>A-FLEX-P-UCXN</t>
  </si>
  <si>
    <t>Unity Connection Smart License (1)</t>
  </si>
  <si>
    <t>A-FLEX-P-ER</t>
  </si>
  <si>
    <t>Emergency Responder Smart License (1)</t>
  </si>
  <si>
    <t>A-FLEX-SW-12.5-K9</t>
  </si>
  <si>
    <t>On-Premises &amp; Partner Hosted Calling SW Bundle v12.5 (1)</t>
  </si>
  <si>
    <t>A-FLEX-FILESTG-ENT</t>
  </si>
  <si>
    <t>File Storage Entitlement</t>
  </si>
  <si>
    <t>A-FLEX-PROPACK-ENT</t>
  </si>
  <si>
    <t>Pro Pack for Cisco Control Hub Entitlement</t>
  </si>
  <si>
    <t>A-FLEX-MSG-NU-ENT</t>
  </si>
  <si>
    <t>Messaging Named User Entitlement (1)</t>
  </si>
  <si>
    <t>CCX-125-ADD-K9</t>
  </si>
  <si>
    <t>CCX 12.5 Add-on Licenses</t>
  </si>
  <si>
    <t>CON-ECMU-CCX125AK</t>
  </si>
  <si>
    <t>SWSS UPGRADES CCX 12.5 Add-on Licenses</t>
  </si>
  <si>
    <t>CCX-125-A-P-LIC</t>
  </si>
  <si>
    <t>CCX 12.5 PRE Seat Qty 1 LICENSE ONLY</t>
  </si>
  <si>
    <t>CON-ECMU-CCXCA12A</t>
  </si>
  <si>
    <t>CCX-125-PHA-LIC</t>
  </si>
  <si>
    <t>CCX 12.5 PRE HA  LICENSE ONLY</t>
  </si>
  <si>
    <t>CCX-125-PAK</t>
  </si>
  <si>
    <t>CCX 12.5 autoexpanded  PAK</t>
  </si>
  <si>
    <t>L-CUBE</t>
  </si>
  <si>
    <t>Cisco Unified Border Element (CUBE) - E-delivery - top level</t>
  </si>
  <si>
    <t>CON-ECMU-LCUBE001</t>
  </si>
  <si>
    <t>CUBE14-T-ENH</t>
  </si>
  <si>
    <t>CUBE V14 - 1 Enhanced Trunk Session License</t>
  </si>
  <si>
    <t>CON-ECMU-CUBETRDE</t>
  </si>
  <si>
    <t>CUBE14-T-STD</t>
  </si>
  <si>
    <t>CUBE V14 - 1 Standard Trunk Session License</t>
  </si>
  <si>
    <t>CON-ECMU-CUBETSTD</t>
  </si>
  <si>
    <t>ISE-SEC-SUB</t>
  </si>
  <si>
    <t>Cisco Identity Service Engine Subscription</t>
  </si>
  <si>
    <t>ISE-E-LIC</t>
  </si>
  <si>
    <t>Cisco Identity Service Engine Essentials Subscription</t>
  </si>
  <si>
    <t>SVS-ISE-SUP-B</t>
  </si>
  <si>
    <t>Basic Support for Identity Service Engine Subscription</t>
  </si>
  <si>
    <t>L-ISE-TACACS-ND=</t>
  </si>
  <si>
    <t>Cisco ISE Device Admin Node License</t>
  </si>
  <si>
    <t>SNS-3655-K9</t>
  </si>
  <si>
    <t>Medium Secure Network Server for ISE Applications</t>
  </si>
  <si>
    <t>CON-SNT-SNS3655K</t>
  </si>
  <si>
    <t>CAB-C13-C14-AC</t>
  </si>
  <si>
    <t>Power cord, C13 to C14 (recessed receptacle), 10A</t>
  </si>
  <si>
    <t>SNS-HD600G10K12N</t>
  </si>
  <si>
    <t>600GB 12G SAS 10K RPM SFF HDD</t>
  </si>
  <si>
    <t>SW-36X5-ISE-K9</t>
  </si>
  <si>
    <t>Cisco ISE Software Load on SNS-36x5-K9 appliance</t>
  </si>
  <si>
    <t>SNS-PSU1-770W</t>
  </si>
  <si>
    <t>770W power supply</t>
  </si>
  <si>
    <t>SNS-PCIE-IRJ45</t>
  </si>
  <si>
    <t>Intel i350 Quad Port 1Gb Adapter</t>
  </si>
  <si>
    <t>SNS-RAID-M5</t>
  </si>
  <si>
    <t>Cisco 12G Modular RAID controller with 2GB cache</t>
  </si>
  <si>
    <t>SNS-CPU-4116</t>
  </si>
  <si>
    <t>2.1 GHz 4116/85W 12C/16.50MB Cache/DDR4 2400MHz</t>
  </si>
  <si>
    <t>R2XX-RAID10</t>
  </si>
  <si>
    <t>Enable RAID 10 Setting</t>
  </si>
  <si>
    <t>SNS-MR-X16G1RT-H</t>
  </si>
  <si>
    <t>16GB DDR4-2933-MHz RDIMM/1Rx4/1.2v</t>
  </si>
  <si>
    <t>DN2-HW-APL-L</t>
  </si>
  <si>
    <t>Cisco DNA Center Appliance (Gen 2) - 56 Core</t>
  </si>
  <si>
    <t>CON-SSSNT-DN2HWA</t>
  </si>
  <si>
    <t>DN2-PCIE-ID10GF</t>
  </si>
  <si>
    <t>Intel X710-DA2 dual-port 10G SFP+ NIC</t>
  </si>
  <si>
    <t>DN2-SD-64G-S</t>
  </si>
  <si>
    <t>DN2-PSU1-770W</t>
  </si>
  <si>
    <t>DN2-TPM2-002</t>
  </si>
  <si>
    <t>Trusted Platform Module 2.0 for UCS servers</t>
  </si>
  <si>
    <t>DN2-RAID-M5</t>
  </si>
  <si>
    <t>DN2-MSTOR-SD</t>
  </si>
  <si>
    <t>Mini Storage Carrier for SD (holds up to 2)</t>
  </si>
  <si>
    <t>DN2-PCIE-IQ10GF</t>
  </si>
  <si>
    <t>Intel X710 quad-port 10G SFP+ NIC</t>
  </si>
  <si>
    <t>DN2-SD19T61X-EV</t>
  </si>
  <si>
    <t>1.9TB 2.5 inch Enterprise Value  6G SATA SSD</t>
  </si>
  <si>
    <t>DN2-SD480G6I1X-EV</t>
  </si>
  <si>
    <t>480GB 2.5 inch Enterprise Value  6G SATA SSD</t>
  </si>
  <si>
    <t>DN2-MR-X32G2RT-H</t>
  </si>
  <si>
    <t>DN2-CPU-I8280</t>
  </si>
  <si>
    <t>Intel 8280 2.7GHz/205W 28C/38.50MB DCP DDR4 2933 MHz</t>
  </si>
  <si>
    <t>DNA-SW-1.3</t>
  </si>
  <si>
    <t>Cisco DNA Center SW 1.3</t>
  </si>
  <si>
    <t>QSFP-100G-AOC7M=</t>
  </si>
  <si>
    <t>100GBASE QSFP Active Optical Cable, 7m</t>
  </si>
  <si>
    <t>QSFP-100G-AOC15M=</t>
  </si>
  <si>
    <t>100GBASE QSFP Active Optical Cable, 15m</t>
  </si>
  <si>
    <t>QSFP-100G-AOC30M=</t>
  </si>
  <si>
    <t>100GBASE QSFP Active Optical Cable, 30m</t>
  </si>
  <si>
    <t>QSFP-100G-CU2M=</t>
  </si>
  <si>
    <t>100GBASE-CR4 Passive Copper Cable, 2m</t>
  </si>
  <si>
    <t>QSFP-100G-SR4-S=</t>
  </si>
  <si>
    <t>100GBASE SR4 QSFP Transceiver, MPO, 100m over OM4 MMF</t>
  </si>
  <si>
    <t>QSFP-100G-CU5M=</t>
  </si>
  <si>
    <t>100GBASE-CR4 Passive Copper Cable, 5m</t>
  </si>
  <si>
    <t>QSFP-100G-AOC10M=</t>
  </si>
  <si>
    <t>100GBASE QSFP Active Optical Cable, 10m</t>
  </si>
  <si>
    <t>QSFP-40/100-SRBD=</t>
  </si>
  <si>
    <t>100G and 40GBASE SR-BiDi QSFP Transceiver, LC, 100m OM4 MMF</t>
  </si>
  <si>
    <t>QSFP-40G-SR-BD=</t>
  </si>
  <si>
    <t>QSFP40G BiDi Short-reach Transceiver</t>
  </si>
  <si>
    <t>QSFP-40G-SR4-S=</t>
  </si>
  <si>
    <t>40GBASE-SR4 QSFP Trnscvr Module, MPO Conn, Enterprise-Class</t>
  </si>
  <si>
    <t>QSFP-H40G-AOC7M=</t>
  </si>
  <si>
    <t>40GBASE Active Optical Cable, 7m</t>
  </si>
  <si>
    <t>SFP-10G-AOC7M=</t>
  </si>
  <si>
    <t>10GBASE Active Optical SFP+ Cable, 7M</t>
  </si>
  <si>
    <t>SFP-H10GB-CU3M=</t>
  </si>
  <si>
    <t>10GBASE-CU SFP+ Cable 3 Meter</t>
  </si>
  <si>
    <t>SFP-25G-AOC7M=</t>
  </si>
  <si>
    <t>25GBASE Active Optical SFP28 Cable, 7M</t>
  </si>
  <si>
    <t>SFP-25G-SR-S=</t>
  </si>
  <si>
    <t>25GBASE-SR SFP Module</t>
  </si>
  <si>
    <t>SFP-H25G-CU2.5M=</t>
  </si>
  <si>
    <t>25GBASE-CU SFP28 Cable 2.5 Meter</t>
  </si>
  <si>
    <t>GLC-SX-MMD=</t>
  </si>
  <si>
    <t>1000BASE-SX SFP transceiver module, MMF, 850nm, DOM</t>
  </si>
  <si>
    <t>GLC-TE=</t>
  </si>
  <si>
    <t>1000BASE-T SFP transceiver module for Category 5 copper wire</t>
  </si>
  <si>
    <t>GLC-LH-SMD=</t>
  </si>
  <si>
    <t>1000BASE-LX/LH SFP transceiver module, MMF/SMF, 1310nm, DOM</t>
  </si>
  <si>
    <t>SFP-10G-SR-S=</t>
  </si>
  <si>
    <t>10GBASE-SR SFP Module, Enterprise-Class</t>
  </si>
  <si>
    <t>SFP-H10GB-CU2M=</t>
  </si>
  <si>
    <t>10GBASE-CU SFP+ Cable 2 Meter</t>
  </si>
  <si>
    <t>SFP-H10GB-CU1M=</t>
  </si>
  <si>
    <t>10GBASE-CU SFP+ Cable 1 Meter</t>
  </si>
  <si>
    <t>SFP-10G-ER-S=</t>
  </si>
  <si>
    <t>10GBASE-ER SFP Module, Enterprise-Class</t>
  </si>
  <si>
    <t>SFP-10G-LR-S=</t>
  </si>
  <si>
    <t>10GBASE-LR SFP Module, Enterprise-Class</t>
  </si>
  <si>
    <t>C1P1TN9300GF-3Y</t>
  </si>
  <si>
    <t>C1P1TN9300XF-3Y</t>
  </si>
  <si>
    <t>C1E1TN9300XF-3Y</t>
  </si>
  <si>
    <t>Popis</t>
  </si>
  <si>
    <t>SNTC-8X5XNBD Nexus 9300 with 48p 100M/1G, 4p 10/25G S, 1 rok</t>
  </si>
  <si>
    <t>DCN Premier Term N9300 GF, 5 let</t>
  </si>
  <si>
    <t>DCN Premier Term N9300 GF, 3 roky</t>
  </si>
  <si>
    <t>SNTC-8X5XNBD Nexus 9300 with 48p, 1 rok</t>
  </si>
  <si>
    <t>DCN Premier Term N9300 XF, 5 let</t>
  </si>
  <si>
    <t>DCN Premier Term N9300 XF, 3 roky</t>
  </si>
  <si>
    <t>DCN Day2 Ops Assurance and Insights for fixed, 5 let</t>
  </si>
  <si>
    <t>Data Center Networking Essentials Term N9300 XF, 5 let</t>
  </si>
  <si>
    <t>Data Center Networking Essentials Term N9300 XF, 3 roky</t>
  </si>
  <si>
    <t>SNTC-8X5XNBD Limited orderability, 1 rok</t>
  </si>
  <si>
    <t>CON-SSSNT-C220M5SX</t>
  </si>
  <si>
    <t>CBL-SC-MR12GM52</t>
  </si>
  <si>
    <t>UCSC-SCAP-M5</t>
  </si>
  <si>
    <t>UCSC-RAID-M5</t>
  </si>
  <si>
    <t>UCS-SD960G61X-EV=</t>
  </si>
  <si>
    <t>UCS-SD19TM1X-EV=</t>
  </si>
  <si>
    <t>Super Cap cable for  UCSC-RAID-M5 on C240 M5 Servers</t>
  </si>
  <si>
    <t>Super Cap for UCSC-RAID-M5, UCSC-MRAID1GB-KIT</t>
  </si>
  <si>
    <t>960GB 2.5 inch Enterprise Value  6G SATA SSD</t>
  </si>
  <si>
    <t>SNTC-8X5XNBD Nexus 9300 with 48p 10/25G SFP+ and 12p, 1 rok</t>
  </si>
  <si>
    <t>SNTC-8X5XNBD Nexus 9K ACI NX-OS Spine, 32p 40/100G, 1 rok</t>
  </si>
  <si>
    <t>SNTC-8X5XNBD Nexus 9K ACI  NX-OS Spine, 64p 40 100G, 1 rok</t>
  </si>
  <si>
    <t>SNTC-8X5XNBD Catalyst 9500 24-port 25/100G only, Adva, 3 roky</t>
  </si>
  <si>
    <t>Cisco Catalyst 9500 DNA Advantage, 3 roky</t>
  </si>
  <si>
    <t>PI Dev Lic for Lifecycle &amp; Assurance Term, 3 roky</t>
  </si>
  <si>
    <t>SNTC-8X5XNBD Catalyst 9500 24-port 25/100G only, Adva, 1 rok</t>
  </si>
  <si>
    <t>SNTC-8X5XNBD Catalyst 9200 48-port data only, Network, 1 rok</t>
  </si>
  <si>
    <t>C9200 Cisco DNA Advantage, 48-Port, 3 roky</t>
  </si>
  <si>
    <t>PI Dev Lic for Lifecycle &amp; Assurance Term 3 roky</t>
  </si>
  <si>
    <t>SNTC-8X5XNBD Catalyst 9200 48-port PoE+, Network Adva, 1 rok</t>
  </si>
  <si>
    <t>SNTC-8X5XNBD Catalyst 9200 48-port PoE+, Network Esse, 1 rok</t>
  </si>
  <si>
    <t>SNTC-8X5XNBD Catalyst 9200 24-port PoE+, Network Esse, 1 rok</t>
  </si>
  <si>
    <t>C9200 Cisco DNA Essentials, 24-Port, 3 roky</t>
  </si>
  <si>
    <t>SNTC-8X5XNBD Catalyst 9500 48-port 25/100G only, Adva, 1 rok</t>
  </si>
  <si>
    <t>Cisco Catalyst 9500 DNA Advantage 3 roky</t>
  </si>
  <si>
    <t>SOLN SUPP 8X5XNBD Cisco Catalyst 9800-L Wireless Controlle, 1 rok</t>
  </si>
  <si>
    <t>SOLN SUPP SWSS Cisco Catalyst 9800-CL Wireless Controll, 3 roky</t>
  </si>
  <si>
    <t>SWSS UPGRADES TTop Level SKU for 3504 AP Adder License, 1 rok</t>
  </si>
  <si>
    <t>SWSS UPGRADES Cisco 3504 Wireless Controller 1 AP Adde, 1 rok</t>
  </si>
  <si>
    <t>SNTC-8X5XNBD Cisco Catalyst 9115AX Series, 1 rok</t>
  </si>
  <si>
    <t>C9200 Cisco DNA Essentials, 48-port, 3 roky</t>
  </si>
  <si>
    <t>C9115AX Cisco DNA On-Prem Essential,3 roky</t>
  </si>
  <si>
    <t>Wireless Cisco DNA On-Prem Essential, 3 roky</t>
  </si>
  <si>
    <t>C9105AX Cisco DNA On-Prem Essential,3 roky</t>
  </si>
  <si>
    <t>C9200L Cisco DNA Essentials, 48-port, 3 roky</t>
  </si>
  <si>
    <t>SNTC-8X5XNBD Catalyst 9200L 48-port PoE+, 4 x 10G, Net, 1 rok</t>
  </si>
  <si>
    <t>SNTC-8X5XNBD Catalyst 9200L 24-port PoE+, 4 x 1G, Net, 1 rok</t>
  </si>
  <si>
    <t>C9200L Cisco DNA Essentials, 24-port, 1 rok</t>
  </si>
  <si>
    <t>SNTC-8X5XNBD Cisco 1100 Terminal Gateway w/ 32 Async, 1 rok</t>
  </si>
  <si>
    <t>SOLN SUPP 8X5XNBD Cisco ISR 4321 (2GE2NIM4G FLASH4G DRAM, 1 rok</t>
  </si>
  <si>
    <t>SNTC-8X5XNBD ISR 1100 8P Dual GE SFP Router Pluggable, 1 rok</t>
  </si>
  <si>
    <t>SOLN SUPP 8X5XNBD Cisco Catalyst 8500 Series 12-port SFP+, 1 rok</t>
  </si>
  <si>
    <t>SNTC-8X5XNBD Cisco Catalyst C8300, 1 rok</t>
  </si>
  <si>
    <t>SNTC-8X5XNBD Cisco Firepower 2130 ASA Appliance, 1U, 1 rok</t>
  </si>
  <si>
    <t>SNTC-8X5XNBD Cisco Firepower 1010, 1 rok</t>
  </si>
  <si>
    <t>SOLN SUPP 8X5XNBD UCS C220 M5 SFF 10 HD w/o CPU, mem, HD, PC, 1 rok</t>
  </si>
  <si>
    <t>SNTC-8X5XNBD Cisco UC Phone 7821, 1 rok</t>
  </si>
  <si>
    <t>SNTC-8X5XNBD Cisco UC Phone 7841, 1 rok</t>
  </si>
  <si>
    <t>SNTC-8X5XNBD Cisco UC Phone 7861, 1 rok</t>
  </si>
  <si>
    <t>SNTC-8X5XNBD Cisco UC Phone 8851, 1 rok</t>
  </si>
  <si>
    <t>SNTC-8X5XNBD 8800 Series Audio KEM, 28 Button, 1 rok</t>
  </si>
  <si>
    <t>SWSS UPGRADES CCX 12.5 PRE Seat Qty 1 LICENSE ONLY, 1 rok</t>
  </si>
  <si>
    <t>SWSS UPGRADES Cisco Unified Border Element (CUBE) - E-, 1 rok</t>
  </si>
  <si>
    <t>SWSS UPGRADES CUBE Redundant Trunk Single Session - 1, 1 rok</t>
  </si>
  <si>
    <t>SWSS UPGRADES CUBE Standard Trunk Single Session - 1 S, 1 rok</t>
  </si>
  <si>
    <t>ISE-A-LIC</t>
  </si>
  <si>
    <t>ISE-P-LIC</t>
  </si>
  <si>
    <t>Basic Support for Identity Service Advantage Subscription</t>
  </si>
  <si>
    <t>Basic Support for Identity Service Premier Subscription</t>
  </si>
  <si>
    <t>SNTC-8X5XNBD Medium Secure Network Server for ISE App, 1 rok</t>
  </si>
  <si>
    <t>SOLN SUPP 8X5XNBD DNA Center Appliance (Gen 2) 56-Core, 1 rok</t>
  </si>
  <si>
    <t>SNTC-8X5XNBD Nexus 9300 with 48p, 3 roky</t>
  </si>
  <si>
    <t>SNTC-8X5XNBD Nexus 9300 with 48p, 5 let</t>
  </si>
  <si>
    <t>SNTC-8X5XNBD Nexus 9300 with 48p 100M/1G, 4p 10/25G S, 3 roky</t>
  </si>
  <si>
    <t>SNTC-8X5XNBD Nexus 9300 with 48p 100M/1G, 4p 10/25G S, 5 let</t>
  </si>
  <si>
    <t>SNTC-8X5XNBD Limited orderability, 3 roky</t>
  </si>
  <si>
    <t>SNTC-8X5XNBD Limited orderability, 5 let</t>
  </si>
  <si>
    <t>SNTC-8X5XNBD Nexus 9300 with 96p 10/25G SFP+, 6p 100G, 1 rok</t>
  </si>
  <si>
    <t>SNTC-8X5XNBD Nexus 9300 with 96p 10/25G SFP+, 6p 100G, 3 roky</t>
  </si>
  <si>
    <t>SNTC-8X5XNBD Nexus 9300 with 96p 10/25G SFP+, 6p 100G, 5 let</t>
  </si>
  <si>
    <t>SNTC-8X5XNBD Nexus 9300 with 48p 10/25G SFP+ and 12p, 3 roky</t>
  </si>
  <si>
    <t>SNTC-8X5XNBD Nexus 9300 with 48p 10/25G SFP+ and 12p, 5 let</t>
  </si>
  <si>
    <t>SNTC-8X5XNBD Nexus 9K ACI NX-OS Spine, 32p 40/100G, 3 roky</t>
  </si>
  <si>
    <t>SNTC-8X5XNBD Nexus 9K ACI NX-OS Spine, 32p 40/100G, 5 let</t>
  </si>
  <si>
    <t>SNTC-8X5XNBD Nexus 9K ACI  NX-OS Spine, 64p 40 100G, 3 roky</t>
  </si>
  <si>
    <t>SNTC-8X5XNBD Nexus 9K ACI  NX-OS Spine, 64p 40 100G, 5 let</t>
  </si>
  <si>
    <t>SNTC-8X5XNBD Catalyst 9500 24-port 25/100G only, Adva, 5 let</t>
  </si>
  <si>
    <t>SNTC-8X5XNBD Catalyst 9200 48-port data only, Network, 3 roky</t>
  </si>
  <si>
    <t>SNTC-8X5XNBD Catalyst 9200 48-port data only, Network, 5 let</t>
  </si>
  <si>
    <t>SNTC-8X5XNBD Catalyst 9200 48-port PoE+, Network Adva, 3 roky</t>
  </si>
  <si>
    <t>SNTC-8X5XNBD Catalyst 9200 48-port PoE+, Network Adva, 5 let</t>
  </si>
  <si>
    <t>SNTC-8X5XNBD Catalyst 9200 48-port PoE+, Network Esse, 3 rok</t>
  </si>
  <si>
    <t>SNTC-8X5XNBD Catalyst 9200 48-port PoE+, Network Esse, 5 rok</t>
  </si>
  <si>
    <t>SNTC-8X5XNBD Catalyst 9200 24-port PoE+, Network Esse, 3 rok</t>
  </si>
  <si>
    <t>SNTC-8X5XNBD Catalyst 9200 24-port PoE+, Network Esse, 5 rok</t>
  </si>
  <si>
    <t>SNTC-8X5XNBD Catalyst 9500 48-port 25/100G only, Adva, 3 roky</t>
  </si>
  <si>
    <t>SNTC-8X5XNBD Catalyst 9500 48-port 25/100G only, Adva, 5 let</t>
  </si>
  <si>
    <t>SOLN SUPP 8X5XNBD Cisco Catalyst 9800-L Wireless Controlle, 3 roky</t>
  </si>
  <si>
    <t>SOLN SUPP 8X5XNBD Cisco Catalyst 9800-L Wireless Controlle, 5 let</t>
  </si>
  <si>
    <t>SNTC-8X5XNBD Cisco Catalyst 9115AX Series, 3 roky</t>
  </si>
  <si>
    <t>SNTC-8X5XNBD Cisco Catalyst 9115AX Series, 5 let</t>
  </si>
  <si>
    <t>SNTC-8X5XNBD Catalyst 9200L 48-port PoE+, 4 x 10G, Net, 3 roky</t>
  </si>
  <si>
    <t>SNTC-8X5XNBD Catalyst 9200L 48-port PoE+, 4 x 10G, Net, 5 let</t>
  </si>
  <si>
    <t>SNTC-8X5XNBD Catalyst 9200L 24-port PoE+, 4 x 1G, Net, 3 roky</t>
  </si>
  <si>
    <t>SNTC-8X5XNBD Catalyst 9200L 24-port PoE+, 4 x 1G, Net, 5 let</t>
  </si>
  <si>
    <t>SNTC-8X5XNBD Cisco 1100 Terminal Gateway w/ 32 Async, 3 roky</t>
  </si>
  <si>
    <t>SNTC-8X5XNBD Cisco 1100 Terminal Gateway w/ 32 Async, 5 let</t>
  </si>
  <si>
    <t>SOLN SUPP 8X5XNBD Cisco ISR 4321 (2GE2NIM4G FLASH4G DRAM, 3 roky</t>
  </si>
  <si>
    <t>SOLN SUPP 8X5XNBD Cisco ISR 4321 (2GE2NIM4G FLASH4G DRAM, 5 let</t>
  </si>
  <si>
    <t>SNTC-8X5XNBD ISR 1100 8P Dual GE SFP Router Pluggable, 3 roky</t>
  </si>
  <si>
    <t>SNTC-8X5XNBD ISR 1100 8P Dual GE SFP Router Pluggable, 5 let</t>
  </si>
  <si>
    <t>SOLN SUPP 8X5XNBD Cisco Catalyst 8500 Series 12-port SFP+, 3 roky</t>
  </si>
  <si>
    <t>SOLN SUPP 8X5XNBD Cisco Catalyst 8500 Series 12-port SFP+, 5 let</t>
  </si>
  <si>
    <t>SNTC-8X5XNBD Cisco Catalyst C8300, 3 roky</t>
  </si>
  <si>
    <t>SNTC-8X5XNBD Cisco Catalyst C8300, 5 let</t>
  </si>
  <si>
    <t>SNTC-8X5XNBD Cisco Firepower 2130 ASA Appliance, 1U, 3 roky</t>
  </si>
  <si>
    <t>SNTC-8X5XNBD Cisco Firepower 2130 ASA Appliance, 1U, 5 let</t>
  </si>
  <si>
    <t>SNTC-8X5XNBD Cisco Firepower 1010, 3 roky</t>
  </si>
  <si>
    <t>SNTC-8X5XNBD Cisco Firepower 1010, 5 let</t>
  </si>
  <si>
    <t>SOLN SUPP 8X5XNBD UCS C220 M5 SFF 10 HD w/o CPU, mem, HD, PC, 3 roky</t>
  </si>
  <si>
    <t>SOLN SUPP 8X5XNBD UCS C220 M5 SFF 10 HD w/o CPU, mem, HD, PC, 5 let</t>
  </si>
  <si>
    <t>SNTC-8X5XNBD Medium Secure Network Server for ISE App, 3 roky</t>
  </si>
  <si>
    <t>SNTC-8X5XNBD Medium Secure Network Server for ISE App, 5 let</t>
  </si>
  <si>
    <t>SOLN SUPP 8X5XNBD DNA Center Appliance (Gen 2) 56-Core, 3 roky</t>
  </si>
  <si>
    <t>SOLN SUPP 8X5XNBD DNA Center Appliance (Gen 2) 56-Core, 5 let</t>
  </si>
  <si>
    <t>C1E1TN9300GF-5Y</t>
  </si>
  <si>
    <t>C1E1TN9300GF-3Y</t>
  </si>
  <si>
    <t>Data Center Networking Essentials Term N9300 GF, 5 let</t>
  </si>
  <si>
    <t>C1P1TN9300XF2-5Y</t>
  </si>
  <si>
    <t>C1P1TN9300XF2-3Y</t>
  </si>
  <si>
    <t>DCN Premier Term N9300 XF2, 3 roky</t>
  </si>
  <si>
    <t>DCN Premier Term N9300 XF2, 5 let</t>
  </si>
  <si>
    <t>C1E1TN9300XF2-5Y</t>
  </si>
  <si>
    <t>C1E1TN9300XF2-3Y</t>
  </si>
  <si>
    <t>Data Center Networking Essentials Term N9300 XF2, 5 let</t>
  </si>
  <si>
    <t>Data Center Networking Essentials Term N9300 XF2, 3 roky</t>
  </si>
  <si>
    <t>SOLN SUPP SWSS Cisco Catalyst 9800-CL Wireless Controll, 1 rok</t>
  </si>
  <si>
    <t>SOLN SUPP SWSS Cisco Catalyst 9800-CL Wireless Controll, 5 let</t>
  </si>
  <si>
    <t>SOLN SUPP SW SUBAironet CISCO DNA Es, 1 rok</t>
  </si>
  <si>
    <t>SOLN SUPP 8X5XNBD Cisco Catalyst 9105AX Series, 1 rok</t>
  </si>
  <si>
    <t>C9300-24T-A</t>
  </si>
  <si>
    <t>Catalyst 9300 24-port data only, Network Advantage</t>
  </si>
  <si>
    <t>CON-SNT-C93002TA</t>
  </si>
  <si>
    <t>C9300-NW-A-24</t>
  </si>
  <si>
    <t>C9300 Network Advantage, 24-port license</t>
  </si>
  <si>
    <t>PWR-C1-350WAC-P</t>
  </si>
  <si>
    <t>350W AC 80+ platinum Config 1 Power Supply</t>
  </si>
  <si>
    <t>PWR-C1-350WAC-P/2</t>
  </si>
  <si>
    <t>350W AC 80+ platinum Config 1 Secondary Power Supply</t>
  </si>
  <si>
    <t>STACK-T1-50CM</t>
  </si>
  <si>
    <t>50CM Type 1 Stacking Cable</t>
  </si>
  <si>
    <t>CAB-SPWR-30CM</t>
  </si>
  <si>
    <t>Catalyst Stack Power Cable 30 CM</t>
  </si>
  <si>
    <t>C9300-DNA-A-24</t>
  </si>
  <si>
    <t>C9300 DNA Advantage, 24-port Term Licenses</t>
  </si>
  <si>
    <t>C9300-DNA-A-24-5Y</t>
  </si>
  <si>
    <t>PI-LFAS-AP-T-5Y</t>
  </si>
  <si>
    <t>PI Dev Lic for Lifecycle &amp; Assurance Term 5Y</t>
  </si>
  <si>
    <t>C9300-NM-8X</t>
  </si>
  <si>
    <t>Catalyst 9300 8 x 10GE Network Module</t>
  </si>
  <si>
    <t>C9300-SSD-NONE</t>
  </si>
  <si>
    <t>No SSD Card Selected</t>
  </si>
  <si>
    <t>SC9300UK9-173</t>
  </si>
  <si>
    <t>C9300-48T-A</t>
  </si>
  <si>
    <t>Catalyst 9300 48-port data only, Network Advantage</t>
  </si>
  <si>
    <t>CON-SNT-C93004TA</t>
  </si>
  <si>
    <t>C9300-NW-A-48</t>
  </si>
  <si>
    <t>C9300 Network Advantage, 48-port license</t>
  </si>
  <si>
    <t>C9300-DNA-A-48</t>
  </si>
  <si>
    <t>C9300 DNA Advantage, 48-Port Term Licenses</t>
  </si>
  <si>
    <t>C9300-DNA-A-48-3Y</t>
  </si>
  <si>
    <t>C1-ADD-OPTOUT</t>
  </si>
  <si>
    <t>Cisco DNA Premier Add-On Session Opt Out (No Fulfillment)</t>
  </si>
  <si>
    <t>PI Dev Lic for Lifecycle &amp; Assurance Term 3Y</t>
  </si>
  <si>
    <t>C1-N9K-SEC-XF-3Y</t>
  </si>
  <si>
    <t>C1-N9K-SEC-XF-5Y</t>
  </si>
  <si>
    <t>C9300-DNA-A-24-3Y</t>
  </si>
  <si>
    <t>C9300-DNA-A-48-5Y</t>
  </si>
  <si>
    <t>SNTC-8X5XNBD Catalyst 9300 24-port data only, Network, 1 rok</t>
  </si>
  <si>
    <t>C9300 DNA Advantage, 24-Port, 3 roky</t>
  </si>
  <si>
    <t>C9300 DNA Advantage, 24-Port, 5 let</t>
  </si>
  <si>
    <t>SNTC-8X5XNBD Catalyst 9300 24-port data only, Network, 3 roky</t>
  </si>
  <si>
    <t>SNTC-8X5XNBD Catalyst 9300 24-port data only, Network, 5 let</t>
  </si>
  <si>
    <t>SNTC-8X5XNBD Catalyst 9300 48-port data only, Network, 1 rok</t>
  </si>
  <si>
    <t>C9500-DNA-L-A-5Y</t>
  </si>
  <si>
    <t>Cisco Catalyst 9500 DNA Advantage, 5 let</t>
  </si>
  <si>
    <t>Data Center Networking Essentials Term N9300 GF, 3 roky</t>
  </si>
  <si>
    <t>Data Center Networking Security License Term N9300 Fixed, 3 roky</t>
  </si>
  <si>
    <t>Data Center Networking Security License Term N9300 Fixed, 5 let</t>
  </si>
  <si>
    <t>C9300 DNA Advantage, 48-Port, 3 roky</t>
  </si>
  <si>
    <t>C9300 DNA Advantage, 48-Port, 5 let</t>
  </si>
  <si>
    <t>SNTC-8X5XNBD Catalyst 9300 48-port data only, Network, 3 roky</t>
  </si>
  <si>
    <t>SNTC-8X5XNBD Catalyst 9300 48-port data only, Network, 5 let</t>
  </si>
  <si>
    <t>Celková cena v Kč bez DPH</t>
  </si>
  <si>
    <t>Označení 
(Part Number)</t>
  </si>
  <si>
    <t>Celková nabídková cena v Kč bez DPH</t>
  </si>
  <si>
    <t>Označení jednotky</t>
  </si>
  <si>
    <t>položka 10</t>
  </si>
  <si>
    <t>položka 11</t>
  </si>
  <si>
    <t>položka 12</t>
  </si>
  <si>
    <t>položka 13</t>
  </si>
  <si>
    <t>položka 14</t>
  </si>
  <si>
    <t>položka 15</t>
  </si>
  <si>
    <t>položka 16</t>
  </si>
  <si>
    <t>položka 17</t>
  </si>
  <si>
    <t>položka 18</t>
  </si>
  <si>
    <t>položka 19</t>
  </si>
  <si>
    <t>položka 20</t>
  </si>
  <si>
    <t>položka 21</t>
  </si>
  <si>
    <t>položka 22</t>
  </si>
  <si>
    <t>položka 23</t>
  </si>
  <si>
    <t>položka 24</t>
  </si>
  <si>
    <t>položka 25</t>
  </si>
  <si>
    <t>položka 26</t>
  </si>
  <si>
    <t>položka 27</t>
  </si>
  <si>
    <t>položka 28</t>
  </si>
  <si>
    <t>položka 29</t>
  </si>
  <si>
    <t>položka 30</t>
  </si>
  <si>
    <t>položka 31</t>
  </si>
  <si>
    <t>položka 51</t>
  </si>
  <si>
    <t>položka 09</t>
  </si>
  <si>
    <t>položka 32</t>
  </si>
  <si>
    <t>položka 33</t>
  </si>
  <si>
    <t>položka 34</t>
  </si>
  <si>
    <t>položka 35</t>
  </si>
  <si>
    <t>položka 36</t>
  </si>
  <si>
    <t>položka 37</t>
  </si>
  <si>
    <t>položka 38</t>
  </si>
  <si>
    <t>položka 39</t>
  </si>
  <si>
    <t>položka 40</t>
  </si>
  <si>
    <t>položka 41</t>
  </si>
  <si>
    <t>položka 42</t>
  </si>
  <si>
    <t>položka 43</t>
  </si>
  <si>
    <t>položka 44</t>
  </si>
  <si>
    <t>položka 45</t>
  </si>
  <si>
    <t>položka 46</t>
  </si>
  <si>
    <t>položka 47</t>
  </si>
  <si>
    <t>položka 48</t>
  </si>
  <si>
    <t>položka 49</t>
  </si>
  <si>
    <t>položka 50</t>
  </si>
  <si>
    <t>sestava 10</t>
  </si>
  <si>
    <t>položka 52</t>
  </si>
  <si>
    <t>položka 53</t>
  </si>
  <si>
    <t>položka 54</t>
  </si>
  <si>
    <t>položka 55</t>
  </si>
  <si>
    <t>položka 56</t>
  </si>
  <si>
    <t>sestava 11</t>
  </si>
  <si>
    <t>položka 57</t>
  </si>
  <si>
    <t>položka 58</t>
  </si>
  <si>
    <t>položka 59</t>
  </si>
  <si>
    <t>položka 60</t>
  </si>
  <si>
    <t>položka 61</t>
  </si>
  <si>
    <t>sestava 12</t>
  </si>
  <si>
    <t>položka 62</t>
  </si>
  <si>
    <t>položka 63</t>
  </si>
  <si>
    <t>položka 64</t>
  </si>
  <si>
    <t>položka 65</t>
  </si>
  <si>
    <t>položka 66</t>
  </si>
  <si>
    <t>sestava 13</t>
  </si>
  <si>
    <t>položka 67</t>
  </si>
  <si>
    <t>položka 68</t>
  </si>
  <si>
    <t>položka 69</t>
  </si>
  <si>
    <t>položka 70</t>
  </si>
  <si>
    <t>sestava 14</t>
  </si>
  <si>
    <t>položka 71</t>
  </si>
  <si>
    <t>položka 72</t>
  </si>
  <si>
    <t>položka 73</t>
  </si>
  <si>
    <t>položka 74</t>
  </si>
  <si>
    <t>sestava 15</t>
  </si>
  <si>
    <t>položka 75</t>
  </si>
  <si>
    <t>položka 76</t>
  </si>
  <si>
    <t>položka 77</t>
  </si>
  <si>
    <t>položka 78</t>
  </si>
  <si>
    <t>sestava 16</t>
  </si>
  <si>
    <t>položka 79</t>
  </si>
  <si>
    <t>položka 80</t>
  </si>
  <si>
    <t>položka 81</t>
  </si>
  <si>
    <t>položka 82</t>
  </si>
  <si>
    <t>sestava 17</t>
  </si>
  <si>
    <t>sestava 18</t>
  </si>
  <si>
    <t>položka 83</t>
  </si>
  <si>
    <t>položka 84</t>
  </si>
  <si>
    <t>položka 85</t>
  </si>
  <si>
    <t>položka 86</t>
  </si>
  <si>
    <t>sestava 19</t>
  </si>
  <si>
    <t>položka 87</t>
  </si>
  <si>
    <t>položka 88</t>
  </si>
  <si>
    <t>položka 89</t>
  </si>
  <si>
    <t>sestava 20</t>
  </si>
  <si>
    <t>položka 90</t>
  </si>
  <si>
    <t>položka 91</t>
  </si>
  <si>
    <t>položka 92</t>
  </si>
  <si>
    <t>sestava 21</t>
  </si>
  <si>
    <t>položka 93</t>
  </si>
  <si>
    <t>sestava 22</t>
  </si>
  <si>
    <t>položka 94</t>
  </si>
  <si>
    <t>položka 95</t>
  </si>
  <si>
    <t>položka 96</t>
  </si>
  <si>
    <t>položka 97</t>
  </si>
  <si>
    <t>sestava 23</t>
  </si>
  <si>
    <t>položka 98</t>
  </si>
  <si>
    <t>položka 99</t>
  </si>
  <si>
    <t>položka 100</t>
  </si>
  <si>
    <t>sestava 24</t>
  </si>
  <si>
    <t>položka 101</t>
  </si>
  <si>
    <t>položka 102</t>
  </si>
  <si>
    <t>položka 103</t>
  </si>
  <si>
    <t>položka 104</t>
  </si>
  <si>
    <t>sestava 25</t>
  </si>
  <si>
    <t>položka 105</t>
  </si>
  <si>
    <t>položka 106</t>
  </si>
  <si>
    <t>položka 107</t>
  </si>
  <si>
    <t>položka 108</t>
  </si>
  <si>
    <t>sestava 26</t>
  </si>
  <si>
    <t>sestava 27</t>
  </si>
  <si>
    <t>položka 109</t>
  </si>
  <si>
    <t>položka 110</t>
  </si>
  <si>
    <t>položka 111</t>
  </si>
  <si>
    <t>sestava 28</t>
  </si>
  <si>
    <t>položka 112</t>
  </si>
  <si>
    <t>položka 113</t>
  </si>
  <si>
    <t>položka 114</t>
  </si>
  <si>
    <t>sestava 29</t>
  </si>
  <si>
    <t>položka 115</t>
  </si>
  <si>
    <t>položka 116</t>
  </si>
  <si>
    <t>položka 117</t>
  </si>
  <si>
    <t>sestava 30</t>
  </si>
  <si>
    <t>položka 118</t>
  </si>
  <si>
    <t>položka 119</t>
  </si>
  <si>
    <t>položka 120</t>
  </si>
  <si>
    <t>sestava 31</t>
  </si>
  <si>
    <t>sestava 32</t>
  </si>
  <si>
    <t>položka 121</t>
  </si>
  <si>
    <t>položka 122</t>
  </si>
  <si>
    <t>položka 123</t>
  </si>
  <si>
    <t>sestava 33</t>
  </si>
  <si>
    <t>sestava 34</t>
  </si>
  <si>
    <t>položka 124</t>
  </si>
  <si>
    <t>položka 125</t>
  </si>
  <si>
    <t>položka 126</t>
  </si>
  <si>
    <t>sestava 35</t>
  </si>
  <si>
    <t>sestava 36</t>
  </si>
  <si>
    <t>položka 127</t>
  </si>
  <si>
    <t>položka 128</t>
  </si>
  <si>
    <t>položka 129</t>
  </si>
  <si>
    <t>sestava 37</t>
  </si>
  <si>
    <t>položka 130</t>
  </si>
  <si>
    <t>položka 131</t>
  </si>
  <si>
    <t>položka 132</t>
  </si>
  <si>
    <t>sestava 38</t>
  </si>
  <si>
    <t>sestava 39</t>
  </si>
  <si>
    <t>položka 133</t>
  </si>
  <si>
    <t>položka 134</t>
  </si>
  <si>
    <t>položka 135</t>
  </si>
  <si>
    <t>položka 136</t>
  </si>
  <si>
    <t>položka 137</t>
  </si>
  <si>
    <t>položka 138</t>
  </si>
  <si>
    <t>položka 139</t>
  </si>
  <si>
    <t>položka 140</t>
  </si>
  <si>
    <t>položka 141</t>
  </si>
  <si>
    <t>položka 142</t>
  </si>
  <si>
    <t>položka 143</t>
  </si>
  <si>
    <t>položka 144</t>
  </si>
  <si>
    <t>položka 145</t>
  </si>
  <si>
    <t>položka 146</t>
  </si>
  <si>
    <t>položka 147</t>
  </si>
  <si>
    <t>položka 148</t>
  </si>
  <si>
    <t>položka 149</t>
  </si>
  <si>
    <t>položka 150</t>
  </si>
  <si>
    <t>položka 151</t>
  </si>
  <si>
    <t>položka 152</t>
  </si>
  <si>
    <t>sestava 40</t>
  </si>
  <si>
    <t>položka 153</t>
  </si>
  <si>
    <t>položka 154</t>
  </si>
  <si>
    <t>položka 155</t>
  </si>
  <si>
    <t>sestava 41</t>
  </si>
  <si>
    <t>sestava 42</t>
  </si>
  <si>
    <t>položka 156</t>
  </si>
  <si>
    <t>položka 157</t>
  </si>
  <si>
    <t>položka 158</t>
  </si>
  <si>
    <t>položka 159</t>
  </si>
  <si>
    <t>položka 160</t>
  </si>
  <si>
    <t>sestava 43</t>
  </si>
  <si>
    <t>položka 161</t>
  </si>
  <si>
    <t>položka 162</t>
  </si>
  <si>
    <t>položka 163</t>
  </si>
  <si>
    <t>položka 164</t>
  </si>
  <si>
    <t>sestava 44</t>
  </si>
  <si>
    <t>položka 165</t>
  </si>
  <si>
    <t>položka 166</t>
  </si>
  <si>
    <t>položka 167</t>
  </si>
  <si>
    <t>položka 168</t>
  </si>
  <si>
    <t>položka 169</t>
  </si>
  <si>
    <t>položka 170</t>
  </si>
  <si>
    <t>položka 171</t>
  </si>
  <si>
    <t>položka 172</t>
  </si>
  <si>
    <t>položka 173</t>
  </si>
  <si>
    <t>položka 174</t>
  </si>
  <si>
    <t>položka 175</t>
  </si>
  <si>
    <t>položka 176</t>
  </si>
  <si>
    <t>položka 177</t>
  </si>
  <si>
    <t>položka 178</t>
  </si>
  <si>
    <t>položka 179</t>
  </si>
  <si>
    <t>položka 180</t>
  </si>
  <si>
    <t>položka 181</t>
  </si>
  <si>
    <t>položka 182</t>
  </si>
  <si>
    <t>položka 183</t>
  </si>
  <si>
    <t>položka 184</t>
  </si>
  <si>
    <t>položka 185</t>
  </si>
  <si>
    <t>položka 186</t>
  </si>
  <si>
    <t>položka 187</t>
  </si>
  <si>
    <t>položka 188</t>
  </si>
  <si>
    <t>položka 189</t>
  </si>
  <si>
    <t>položka 190</t>
  </si>
  <si>
    <t>položka 191</t>
  </si>
  <si>
    <t>položka 192</t>
  </si>
  <si>
    <t>položka 193</t>
  </si>
  <si>
    <t>položka 194</t>
  </si>
  <si>
    <t>sestava 01</t>
  </si>
  <si>
    <t>sestava 02</t>
  </si>
  <si>
    <t>sestava 03</t>
  </si>
  <si>
    <t>sestava 04</t>
  </si>
  <si>
    <t>sestava 05</t>
  </si>
  <si>
    <t>sestava 06</t>
  </si>
  <si>
    <t>sestava 07</t>
  </si>
  <si>
    <t>sestava 08</t>
  </si>
  <si>
    <t>sestava 09</t>
  </si>
  <si>
    <t>položka 01</t>
  </si>
  <si>
    <t>položka 02</t>
  </si>
  <si>
    <t>položka 03</t>
  </si>
  <si>
    <t>položka 04</t>
  </si>
  <si>
    <t>položka 05</t>
  </si>
  <si>
    <t>položka 06</t>
  </si>
  <si>
    <t>položka 07</t>
  </si>
  <si>
    <t>položka 08</t>
  </si>
  <si>
    <t>Počet jednotek v sestavě/položce</t>
  </si>
  <si>
    <t>Jednotková nabídková cena jednotky v sestavě/položce v Kč bez DPH</t>
  </si>
  <si>
    <t>Dílčí celková cena za sestavu/položku v Kč bez DPH</t>
  </si>
  <si>
    <t>Předpokládaný odběr sestavy/položky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</si>
</sst>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6" x14ac:knownFonts="1">
    <font>
      <sz val="11"/>
      <color indexed="8"/>
      <name val="Calibri"/>
      <family val="2"/>
      <scheme val="minor"/>
    </font>
    <font>
      <b/>
      <sz val="9"/>
      <color theme="0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9EE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/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/>
      <diagonal/>
    </border>
    <border>
      <left style="medium">
        <color indexed="64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1" fontId="3" fillId="0" borderId="23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1" fontId="3" fillId="0" borderId="25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1" fillId="4" borderId="21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44" fontId="2" fillId="3" borderId="27" xfId="1" applyFont="1" applyFill="1" applyBorder="1" applyAlignment="1">
      <alignment vertical="center"/>
    </xf>
    <xf numFmtId="44" fontId="3" fillId="0" borderId="6" xfId="1" applyFont="1" applyFill="1" applyBorder="1" applyAlignment="1">
      <alignment horizontal="right" vertical="center" wrapText="1"/>
    </xf>
    <xf numFmtId="44" fontId="3" fillId="0" borderId="8" xfId="1" applyFont="1" applyFill="1" applyBorder="1" applyAlignment="1">
      <alignment horizontal="right" vertical="center" wrapText="1"/>
    </xf>
    <xf numFmtId="44" fontId="3" fillId="0" borderId="11" xfId="1" applyFont="1" applyFill="1" applyBorder="1" applyAlignment="1">
      <alignment horizontal="right" vertical="center" wrapText="1"/>
    </xf>
    <xf numFmtId="44" fontId="3" fillId="0" borderId="8" xfId="1" applyFont="1" applyBorder="1" applyAlignment="1">
      <alignment horizontal="right" vertical="center" wrapText="1"/>
    </xf>
    <xf numFmtId="44" fontId="3" fillId="0" borderId="11" xfId="1" applyFont="1" applyBorder="1" applyAlignment="1">
      <alignment horizontal="right" vertical="center" wrapText="1"/>
    </xf>
    <xf numFmtId="44" fontId="3" fillId="0" borderId="13" xfId="1" applyFont="1" applyBorder="1" applyAlignment="1">
      <alignment horizontal="right" vertical="center" wrapText="1"/>
    </xf>
    <xf numFmtId="44" fontId="3" fillId="0" borderId="6" xfId="1" applyFont="1" applyBorder="1" applyAlignment="1">
      <alignment horizontal="right" vertical="center" wrapText="1"/>
    </xf>
    <xf numFmtId="44" fontId="3" fillId="0" borderId="12" xfId="1" applyFont="1" applyBorder="1" applyAlignment="1">
      <alignment horizontal="right" vertical="center" wrapText="1"/>
    </xf>
    <xf numFmtId="44" fontId="3" fillId="0" borderId="12" xfId="1" applyFont="1" applyFill="1" applyBorder="1" applyAlignment="1">
      <alignment horizontal="right" vertical="center" wrapText="1"/>
    </xf>
    <xf numFmtId="44" fontId="3" fillId="0" borderId="18" xfId="1" applyFont="1" applyBorder="1" applyAlignment="1">
      <alignment horizontal="right" vertical="center" wrapText="1"/>
    </xf>
    <xf numFmtId="44" fontId="3" fillId="0" borderId="0" xfId="1" applyFont="1" applyAlignment="1">
      <alignment vertical="center"/>
    </xf>
    <xf numFmtId="44" fontId="3" fillId="2" borderId="5" xfId="1" applyFont="1" applyFill="1" applyBorder="1" applyAlignment="1">
      <alignment horizontal="right" vertical="center" wrapText="1"/>
    </xf>
    <xf numFmtId="44" fontId="3" fillId="2" borderId="1" xfId="1" applyFont="1" applyFill="1" applyBorder="1" applyAlignment="1">
      <alignment horizontal="right" vertical="center" wrapText="1"/>
    </xf>
    <xf numFmtId="44" fontId="3" fillId="0" borderId="1" xfId="1" applyFont="1" applyFill="1" applyBorder="1" applyAlignment="1">
      <alignment horizontal="right" vertical="center" wrapText="1"/>
    </xf>
    <xf numFmtId="44" fontId="3" fillId="0" borderId="1" xfId="1" applyFont="1" applyBorder="1" applyAlignment="1">
      <alignment horizontal="right" vertical="center" wrapText="1"/>
    </xf>
    <xf numFmtId="44" fontId="3" fillId="2" borderId="3" xfId="1" applyFont="1" applyFill="1" applyBorder="1" applyAlignment="1">
      <alignment horizontal="right" vertical="center" wrapText="1"/>
    </xf>
    <xf numFmtId="44" fontId="3" fillId="2" borderId="10" xfId="1" applyFont="1" applyFill="1" applyBorder="1" applyAlignment="1">
      <alignment horizontal="right" vertical="center" wrapText="1"/>
    </xf>
    <xf numFmtId="44" fontId="3" fillId="0" borderId="10" xfId="1" applyFont="1" applyBorder="1" applyAlignment="1">
      <alignment horizontal="right" vertical="center" wrapText="1"/>
    </xf>
    <xf numFmtId="44" fontId="3" fillId="2" borderId="2" xfId="1" applyFont="1" applyFill="1" applyBorder="1" applyAlignment="1">
      <alignment horizontal="right" vertical="center" wrapText="1"/>
    </xf>
    <xf numFmtId="44" fontId="3" fillId="2" borderId="25" xfId="1" applyFont="1" applyFill="1" applyBorder="1" applyAlignment="1">
      <alignment horizontal="right" vertical="center" wrapText="1"/>
    </xf>
    <xf numFmtId="44" fontId="3" fillId="0" borderId="2" xfId="1" applyFont="1" applyFill="1" applyBorder="1" applyAlignment="1">
      <alignment horizontal="right" vertical="center" wrapText="1"/>
    </xf>
    <xf numFmtId="44" fontId="3" fillId="0" borderId="10" xfId="1" applyFont="1" applyFill="1" applyBorder="1" applyAlignment="1">
      <alignment horizontal="right" vertical="center" wrapText="1"/>
    </xf>
    <xf numFmtId="44" fontId="3" fillId="2" borderId="17" xfId="1" applyFont="1" applyFill="1" applyBorder="1" applyAlignment="1">
      <alignment horizontal="right" vertical="center" wrapText="1"/>
    </xf>
    <xf numFmtId="44" fontId="3" fillId="2" borderId="14" xfId="1" applyFont="1" applyFill="1" applyBorder="1" applyAlignment="1">
      <alignment horizontal="right" vertical="center" wrapText="1"/>
    </xf>
    <xf numFmtId="49" fontId="1" fillId="4" borderId="14" xfId="1" applyNumberFormat="1" applyFont="1" applyFill="1" applyBorder="1" applyAlignment="1">
      <alignment horizontal="center" vertical="center" wrapText="1"/>
    </xf>
    <xf numFmtId="49" fontId="1" fillId="4" borderId="14" xfId="0" applyNumberFormat="1" applyFont="1" applyFill="1" applyBorder="1" applyAlignment="1">
      <alignment horizontal="center" vertical="center" wrapText="1"/>
    </xf>
    <xf numFmtId="49" fontId="1" fillId="4" borderId="15" xfId="1" applyNumberFormat="1" applyFont="1" applyFill="1" applyBorder="1" applyAlignment="1">
      <alignment horizontal="center" vertical="center" wrapText="1"/>
    </xf>
    <xf numFmtId="44" fontId="2" fillId="5" borderId="5" xfId="1" applyFont="1" applyFill="1" applyBorder="1" applyAlignment="1">
      <alignment horizontal="right" vertical="center" wrapText="1"/>
    </xf>
    <xf numFmtId="44" fontId="2" fillId="5" borderId="1" xfId="1" applyFont="1" applyFill="1" applyBorder="1" applyAlignment="1">
      <alignment horizontal="right" vertical="center" wrapText="1"/>
    </xf>
    <xf numFmtId="44" fontId="2" fillId="5" borderId="10" xfId="1" applyFont="1" applyFill="1" applyBorder="1" applyAlignment="1">
      <alignment horizontal="right" vertical="center" wrapText="1"/>
    </xf>
    <xf numFmtId="44" fontId="2" fillId="5" borderId="3" xfId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/>
    </xf>
    <xf numFmtId="44" fontId="2" fillId="5" borderId="2" xfId="1" applyFont="1" applyFill="1" applyBorder="1" applyAlignment="1">
      <alignment horizontal="right" vertical="center" wrapText="1"/>
    </xf>
    <xf numFmtId="0" fontId="2" fillId="0" borderId="25" xfId="0" applyFont="1" applyBorder="1" applyAlignment="1">
      <alignment horizontal="left" vertical="center" wrapText="1"/>
    </xf>
    <xf numFmtId="44" fontId="2" fillId="5" borderId="17" xfId="1" applyFont="1" applyFill="1" applyBorder="1" applyAlignment="1">
      <alignment horizontal="right" vertical="center" wrapText="1"/>
    </xf>
    <xf numFmtId="1" fontId="3" fillId="0" borderId="25" xfId="0" applyNumberFormat="1" applyFont="1" applyFill="1" applyBorder="1" applyAlignment="1">
      <alignment horizontal="center" vertical="center" wrapText="1"/>
    </xf>
    <xf numFmtId="44" fontId="3" fillId="0" borderId="26" xfId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3" borderId="27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44" fontId="3" fillId="0" borderId="0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4" fontId="3" fillId="0" borderId="28" xfId="1" applyFont="1" applyBorder="1" applyAlignment="1">
      <alignment vertical="center"/>
    </xf>
    <xf numFmtId="44" fontId="3" fillId="2" borderId="23" xfId="1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1" fontId="3" fillId="0" borderId="23" xfId="0" applyNumberFormat="1" applyFont="1" applyFill="1" applyBorder="1" applyAlignment="1">
      <alignment horizontal="center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colors>
    <mruColors>
      <color rgb="FF009E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87"/>
  <sheetViews>
    <sheetView showGridLines="0" tabSelected="1" zoomScaleNormal="100" zoomScalePageLayoutView="120" workbookViewId="0">
      <selection activeCell="G16" sqref="G16"/>
    </sheetView>
  </sheetViews>
  <sheetFormatPr defaultColWidth="14.85546875" defaultRowHeight="11.25" x14ac:dyDescent="0.25"/>
  <cols>
    <col min="1" max="1" width="23.85546875" style="28" bestFit="1" customWidth="1"/>
    <col min="2" max="2" width="74" style="28" customWidth="1"/>
    <col min="3" max="3" width="23.140625" style="92" customWidth="1"/>
    <col min="4" max="4" width="24" style="28" customWidth="1"/>
    <col min="5" max="5" width="22.85546875" style="60" bestFit="1" customWidth="1"/>
    <col min="6" max="6" width="24.7109375" style="60" customWidth="1"/>
    <col min="7" max="7" width="21.7109375" style="28" customWidth="1"/>
    <col min="8" max="8" width="28" style="60" customWidth="1"/>
    <col min="9" max="9" width="13.140625" style="46" customWidth="1"/>
    <col min="10" max="16384" width="14.85546875" style="28"/>
  </cols>
  <sheetData>
    <row r="1" spans="1:9" ht="33.75" customHeight="1" x14ac:dyDescent="0.25">
      <c r="A1" s="93" t="s">
        <v>792</v>
      </c>
      <c r="B1" s="93"/>
      <c r="C1" s="93"/>
      <c r="D1" s="93"/>
      <c r="E1" s="93"/>
      <c r="F1" s="93"/>
      <c r="G1" s="93"/>
      <c r="H1" s="49">
        <f>SUM(H3:H587)</f>
        <v>0</v>
      </c>
    </row>
    <row r="2" spans="1:9" ht="45.75" thickBot="1" x14ac:dyDescent="0.3">
      <c r="A2" s="47" t="s">
        <v>791</v>
      </c>
      <c r="B2" s="48" t="s">
        <v>596</v>
      </c>
      <c r="C2" s="48" t="s">
        <v>793</v>
      </c>
      <c r="D2" s="48" t="s">
        <v>1032</v>
      </c>
      <c r="E2" s="74" t="s">
        <v>1033</v>
      </c>
      <c r="F2" s="74" t="s">
        <v>1034</v>
      </c>
      <c r="G2" s="75" t="s">
        <v>1035</v>
      </c>
      <c r="H2" s="76" t="s">
        <v>790</v>
      </c>
      <c r="I2" s="1"/>
    </row>
    <row r="3" spans="1:9" x14ac:dyDescent="0.25">
      <c r="A3" s="29" t="s">
        <v>0</v>
      </c>
      <c r="B3" s="30" t="s">
        <v>1</v>
      </c>
      <c r="C3" s="94" t="s">
        <v>1015</v>
      </c>
      <c r="D3" s="2">
        <v>1</v>
      </c>
      <c r="E3" s="61"/>
      <c r="F3" s="77">
        <f>SUM(D3*E3+D4*E4+D5*E5+D6*E6+D7*E7+D8*E8+D9*E9+D10*E10)</f>
        <v>0</v>
      </c>
      <c r="G3" s="2">
        <v>4</v>
      </c>
      <c r="H3" s="50">
        <f>SUM(F3*G3)</f>
        <v>0</v>
      </c>
      <c r="I3" s="3"/>
    </row>
    <row r="4" spans="1:9" x14ac:dyDescent="0.25">
      <c r="A4" s="4" t="s">
        <v>3</v>
      </c>
      <c r="B4" s="31" t="s">
        <v>4</v>
      </c>
      <c r="C4" s="95"/>
      <c r="D4" s="5">
        <v>1</v>
      </c>
      <c r="E4" s="62"/>
      <c r="F4" s="63"/>
      <c r="G4" s="5"/>
      <c r="H4" s="51"/>
      <c r="I4" s="3"/>
    </row>
    <row r="5" spans="1:9" x14ac:dyDescent="0.25">
      <c r="A5" s="4" t="s">
        <v>5</v>
      </c>
      <c r="B5" s="31" t="s">
        <v>6</v>
      </c>
      <c r="C5" s="95"/>
      <c r="D5" s="5">
        <v>3</v>
      </c>
      <c r="E5" s="62"/>
      <c r="F5" s="63"/>
      <c r="G5" s="5"/>
      <c r="H5" s="51"/>
      <c r="I5" s="3"/>
    </row>
    <row r="6" spans="1:9" x14ac:dyDescent="0.25">
      <c r="A6" s="4" t="s">
        <v>7</v>
      </c>
      <c r="B6" s="31" t="s">
        <v>8</v>
      </c>
      <c r="C6" s="95"/>
      <c r="D6" s="5">
        <v>2</v>
      </c>
      <c r="E6" s="62"/>
      <c r="F6" s="63"/>
      <c r="G6" s="5"/>
      <c r="H6" s="51"/>
      <c r="I6" s="3"/>
    </row>
    <row r="7" spans="1:9" x14ac:dyDescent="0.25">
      <c r="A7" s="4" t="s">
        <v>9</v>
      </c>
      <c r="B7" s="31" t="s">
        <v>10</v>
      </c>
      <c r="C7" s="95"/>
      <c r="D7" s="5">
        <v>1</v>
      </c>
      <c r="E7" s="62"/>
      <c r="F7" s="63"/>
      <c r="G7" s="5"/>
      <c r="H7" s="51"/>
      <c r="I7" s="3"/>
    </row>
    <row r="8" spans="1:9" x14ac:dyDescent="0.25">
      <c r="A8" s="4" t="s">
        <v>11</v>
      </c>
      <c r="B8" s="31" t="s">
        <v>12</v>
      </c>
      <c r="C8" s="95"/>
      <c r="D8" s="5">
        <v>2</v>
      </c>
      <c r="E8" s="62"/>
      <c r="F8" s="63"/>
      <c r="G8" s="5"/>
      <c r="H8" s="51"/>
      <c r="I8" s="3"/>
    </row>
    <row r="9" spans="1:9" x14ac:dyDescent="0.25">
      <c r="A9" s="4" t="s">
        <v>13</v>
      </c>
      <c r="B9" s="31" t="s">
        <v>14</v>
      </c>
      <c r="C9" s="95"/>
      <c r="D9" s="5">
        <v>1</v>
      </c>
      <c r="E9" s="62"/>
      <c r="F9" s="63"/>
      <c r="G9" s="5"/>
      <c r="H9" s="51"/>
      <c r="I9" s="3"/>
    </row>
    <row r="10" spans="1:9" ht="12" thickBot="1" x14ac:dyDescent="0.3">
      <c r="A10" s="6" t="s">
        <v>16</v>
      </c>
      <c r="B10" s="32" t="s">
        <v>17</v>
      </c>
      <c r="C10" s="99"/>
      <c r="D10" s="7">
        <v>1</v>
      </c>
      <c r="E10" s="66"/>
      <c r="F10" s="71"/>
      <c r="G10" s="7"/>
      <c r="H10" s="52"/>
      <c r="I10" s="3"/>
    </row>
    <row r="11" spans="1:9" x14ac:dyDescent="0.25">
      <c r="A11" s="101" t="s">
        <v>593</v>
      </c>
      <c r="B11" s="33" t="s">
        <v>599</v>
      </c>
      <c r="C11" s="90" t="s">
        <v>1024</v>
      </c>
      <c r="D11" s="2">
        <v>1</v>
      </c>
      <c r="E11" s="61"/>
      <c r="F11" s="77">
        <f>SUM(D11*E11)</f>
        <v>0</v>
      </c>
      <c r="G11" s="2">
        <v>1</v>
      </c>
      <c r="H11" s="50">
        <f t="shared" ref="H11:H18" si="0">SUM(F11*G11)</f>
        <v>0</v>
      </c>
      <c r="I11" s="3"/>
    </row>
    <row r="12" spans="1:9" x14ac:dyDescent="0.25">
      <c r="A12" s="4" t="s">
        <v>15</v>
      </c>
      <c r="B12" s="31" t="s">
        <v>598</v>
      </c>
      <c r="C12" s="87" t="s">
        <v>1025</v>
      </c>
      <c r="D12" s="5">
        <v>1</v>
      </c>
      <c r="E12" s="62"/>
      <c r="F12" s="78">
        <f t="shared" ref="F12:F17" si="1">SUM(D12*E12)</f>
        <v>0</v>
      </c>
      <c r="G12" s="5">
        <v>4</v>
      </c>
      <c r="H12" s="51">
        <f t="shared" si="0"/>
        <v>0</v>
      </c>
      <c r="I12" s="3"/>
    </row>
    <row r="13" spans="1:9" x14ac:dyDescent="0.25">
      <c r="A13" s="4" t="s">
        <v>723</v>
      </c>
      <c r="B13" s="31" t="s">
        <v>783</v>
      </c>
      <c r="C13" s="87" t="s">
        <v>1026</v>
      </c>
      <c r="D13" s="5">
        <v>1</v>
      </c>
      <c r="E13" s="62"/>
      <c r="F13" s="78">
        <f t="shared" si="1"/>
        <v>0</v>
      </c>
      <c r="G13" s="5">
        <v>1</v>
      </c>
      <c r="H13" s="51">
        <f t="shared" si="0"/>
        <v>0</v>
      </c>
      <c r="I13" s="3"/>
    </row>
    <row r="14" spans="1:9" x14ac:dyDescent="0.25">
      <c r="A14" s="4" t="s">
        <v>722</v>
      </c>
      <c r="B14" s="31" t="s">
        <v>724</v>
      </c>
      <c r="C14" s="87" t="s">
        <v>1027</v>
      </c>
      <c r="D14" s="5">
        <v>1</v>
      </c>
      <c r="E14" s="62"/>
      <c r="F14" s="78">
        <f t="shared" si="1"/>
        <v>0</v>
      </c>
      <c r="G14" s="5">
        <v>1</v>
      </c>
      <c r="H14" s="51">
        <f t="shared" si="0"/>
        <v>0</v>
      </c>
      <c r="I14" s="3"/>
    </row>
    <row r="15" spans="1:9" x14ac:dyDescent="0.25">
      <c r="A15" s="4" t="s">
        <v>2</v>
      </c>
      <c r="B15" s="31" t="s">
        <v>597</v>
      </c>
      <c r="C15" s="87" t="s">
        <v>1028</v>
      </c>
      <c r="D15" s="5">
        <v>1</v>
      </c>
      <c r="E15" s="62"/>
      <c r="F15" s="78">
        <f t="shared" si="1"/>
        <v>0</v>
      </c>
      <c r="G15" s="5">
        <v>1</v>
      </c>
      <c r="H15" s="51">
        <f t="shared" si="0"/>
        <v>0</v>
      </c>
      <c r="I15" s="3"/>
    </row>
    <row r="16" spans="1:9" x14ac:dyDescent="0.25">
      <c r="A16" s="4" t="s">
        <v>2</v>
      </c>
      <c r="B16" s="31" t="s">
        <v>670</v>
      </c>
      <c r="C16" s="87" t="s">
        <v>1029</v>
      </c>
      <c r="D16" s="5">
        <v>1</v>
      </c>
      <c r="E16" s="62"/>
      <c r="F16" s="78">
        <f t="shared" si="1"/>
        <v>0</v>
      </c>
      <c r="G16" s="5">
        <v>1</v>
      </c>
      <c r="H16" s="51">
        <f t="shared" si="0"/>
        <v>0</v>
      </c>
      <c r="I16" s="3"/>
    </row>
    <row r="17" spans="1:9" ht="12" thickBot="1" x14ac:dyDescent="0.3">
      <c r="A17" s="6" t="s">
        <v>2</v>
      </c>
      <c r="B17" s="32" t="s">
        <v>671</v>
      </c>
      <c r="C17" s="89" t="s">
        <v>1030</v>
      </c>
      <c r="D17" s="7">
        <v>1</v>
      </c>
      <c r="E17" s="66"/>
      <c r="F17" s="79">
        <f t="shared" si="1"/>
        <v>0</v>
      </c>
      <c r="G17" s="7">
        <v>4</v>
      </c>
      <c r="H17" s="52">
        <f t="shared" si="0"/>
        <v>0</v>
      </c>
      <c r="I17" s="3"/>
    </row>
    <row r="18" spans="1:9" x14ac:dyDescent="0.25">
      <c r="A18" s="29" t="s">
        <v>18</v>
      </c>
      <c r="B18" s="30" t="s">
        <v>19</v>
      </c>
      <c r="C18" s="94" t="s">
        <v>1016</v>
      </c>
      <c r="D18" s="2">
        <v>1</v>
      </c>
      <c r="E18" s="61"/>
      <c r="F18" s="77">
        <f>SUM(D18*E18+D19*E19+D20*E20+D21*E21+D22*E22+D23*E23+D24*E24+D25*E25)</f>
        <v>0</v>
      </c>
      <c r="G18" s="2">
        <v>12</v>
      </c>
      <c r="H18" s="50">
        <f t="shared" si="0"/>
        <v>0</v>
      </c>
      <c r="I18" s="3"/>
    </row>
    <row r="19" spans="1:9" x14ac:dyDescent="0.25">
      <c r="A19" s="8" t="s">
        <v>21</v>
      </c>
      <c r="B19" s="34" t="s">
        <v>22</v>
      </c>
      <c r="C19" s="95"/>
      <c r="D19" s="9">
        <v>1</v>
      </c>
      <c r="E19" s="62"/>
      <c r="F19" s="64"/>
      <c r="G19" s="9"/>
      <c r="H19" s="53"/>
      <c r="I19" s="3"/>
    </row>
    <row r="20" spans="1:9" x14ac:dyDescent="0.25">
      <c r="A20" s="8" t="s">
        <v>5</v>
      </c>
      <c r="B20" s="34" t="s">
        <v>6</v>
      </c>
      <c r="C20" s="95"/>
      <c r="D20" s="9">
        <v>4</v>
      </c>
      <c r="E20" s="62"/>
      <c r="F20" s="64"/>
      <c r="G20" s="9"/>
      <c r="H20" s="53"/>
      <c r="I20" s="3"/>
    </row>
    <row r="21" spans="1:9" x14ac:dyDescent="0.25">
      <c r="A21" s="8" t="s">
        <v>11</v>
      </c>
      <c r="B21" s="34" t="s">
        <v>12</v>
      </c>
      <c r="C21" s="95"/>
      <c r="D21" s="9">
        <v>2</v>
      </c>
      <c r="E21" s="62"/>
      <c r="F21" s="64"/>
      <c r="G21" s="9"/>
      <c r="H21" s="53"/>
      <c r="I21" s="3"/>
    </row>
    <row r="22" spans="1:9" x14ac:dyDescent="0.25">
      <c r="A22" s="8" t="s">
        <v>13</v>
      </c>
      <c r="B22" s="34" t="s">
        <v>14</v>
      </c>
      <c r="C22" s="95"/>
      <c r="D22" s="9">
        <v>1</v>
      </c>
      <c r="E22" s="62"/>
      <c r="F22" s="64"/>
      <c r="G22" s="9"/>
      <c r="H22" s="53"/>
      <c r="I22" s="3"/>
    </row>
    <row r="23" spans="1:9" x14ac:dyDescent="0.25">
      <c r="A23" s="8" t="s">
        <v>9</v>
      </c>
      <c r="B23" s="34" t="s">
        <v>10</v>
      </c>
      <c r="C23" s="95"/>
      <c r="D23" s="9">
        <v>1</v>
      </c>
      <c r="E23" s="62"/>
      <c r="F23" s="64"/>
      <c r="G23" s="9"/>
      <c r="H23" s="53"/>
      <c r="I23" s="3"/>
    </row>
    <row r="24" spans="1:9" x14ac:dyDescent="0.25">
      <c r="A24" s="8" t="s">
        <v>24</v>
      </c>
      <c r="B24" s="34" t="s">
        <v>17</v>
      </c>
      <c r="C24" s="95"/>
      <c r="D24" s="9">
        <v>1</v>
      </c>
      <c r="E24" s="62"/>
      <c r="F24" s="64"/>
      <c r="G24" s="9"/>
      <c r="H24" s="53"/>
      <c r="I24" s="3"/>
    </row>
    <row r="25" spans="1:9" ht="12" thickBot="1" x14ac:dyDescent="0.3">
      <c r="A25" s="10" t="s">
        <v>25</v>
      </c>
      <c r="B25" s="35" t="s">
        <v>26</v>
      </c>
      <c r="C25" s="99"/>
      <c r="D25" s="11">
        <v>2</v>
      </c>
      <c r="E25" s="66"/>
      <c r="F25" s="67"/>
      <c r="G25" s="11"/>
      <c r="H25" s="54"/>
      <c r="I25" s="3"/>
    </row>
    <row r="26" spans="1:9" x14ac:dyDescent="0.25">
      <c r="A26" s="103" t="s">
        <v>594</v>
      </c>
      <c r="B26" s="38" t="s">
        <v>602</v>
      </c>
      <c r="C26" s="90" t="s">
        <v>1031</v>
      </c>
      <c r="D26" s="13">
        <v>1</v>
      </c>
      <c r="E26" s="61"/>
      <c r="F26" s="77">
        <f t="shared" ref="F26:F32" si="2">SUM(D26*E26)</f>
        <v>0</v>
      </c>
      <c r="G26" s="13">
        <v>1</v>
      </c>
      <c r="H26" s="56">
        <f t="shared" ref="H26:H35" si="3">SUM(F26*G26)</f>
        <v>0</v>
      </c>
      <c r="I26" s="3"/>
    </row>
    <row r="27" spans="1:9" x14ac:dyDescent="0.25">
      <c r="A27" s="8" t="s">
        <v>23</v>
      </c>
      <c r="B27" s="34" t="s">
        <v>601</v>
      </c>
      <c r="C27" s="87" t="s">
        <v>817</v>
      </c>
      <c r="D27" s="9">
        <v>1</v>
      </c>
      <c r="E27" s="62"/>
      <c r="F27" s="78">
        <f t="shared" si="2"/>
        <v>0</v>
      </c>
      <c r="G27" s="9">
        <v>12</v>
      </c>
      <c r="H27" s="53">
        <f t="shared" si="3"/>
        <v>0</v>
      </c>
      <c r="I27" s="3"/>
    </row>
    <row r="28" spans="1:9" x14ac:dyDescent="0.25">
      <c r="A28" s="8" t="s">
        <v>595</v>
      </c>
      <c r="B28" s="34" t="s">
        <v>605</v>
      </c>
      <c r="C28" s="87" t="s">
        <v>794</v>
      </c>
      <c r="D28" s="9">
        <v>1</v>
      </c>
      <c r="E28" s="62"/>
      <c r="F28" s="78">
        <f t="shared" si="2"/>
        <v>0</v>
      </c>
      <c r="G28" s="9">
        <v>1</v>
      </c>
      <c r="H28" s="53">
        <f t="shared" si="3"/>
        <v>0</v>
      </c>
      <c r="I28" s="3"/>
    </row>
    <row r="29" spans="1:9" x14ac:dyDescent="0.25">
      <c r="A29" s="8" t="s">
        <v>32</v>
      </c>
      <c r="B29" s="34" t="s">
        <v>604</v>
      </c>
      <c r="C29" s="87" t="s">
        <v>795</v>
      </c>
      <c r="D29" s="9">
        <v>1</v>
      </c>
      <c r="E29" s="62"/>
      <c r="F29" s="78">
        <f t="shared" si="2"/>
        <v>0</v>
      </c>
      <c r="G29" s="9">
        <v>1</v>
      </c>
      <c r="H29" s="53">
        <f t="shared" si="3"/>
        <v>0</v>
      </c>
      <c r="I29" s="3"/>
    </row>
    <row r="30" spans="1:9" x14ac:dyDescent="0.25">
      <c r="A30" s="8" t="s">
        <v>20</v>
      </c>
      <c r="B30" s="34" t="s">
        <v>600</v>
      </c>
      <c r="C30" s="87" t="s">
        <v>796</v>
      </c>
      <c r="D30" s="9">
        <v>1</v>
      </c>
      <c r="E30" s="62"/>
      <c r="F30" s="78">
        <f t="shared" si="2"/>
        <v>0</v>
      </c>
      <c r="G30" s="9">
        <v>1</v>
      </c>
      <c r="H30" s="53">
        <f t="shared" si="3"/>
        <v>0</v>
      </c>
      <c r="I30" s="3"/>
    </row>
    <row r="31" spans="1:9" x14ac:dyDescent="0.25">
      <c r="A31" s="8" t="s">
        <v>20</v>
      </c>
      <c r="B31" s="34" t="s">
        <v>668</v>
      </c>
      <c r="C31" s="87" t="s">
        <v>797</v>
      </c>
      <c r="D31" s="9">
        <v>1</v>
      </c>
      <c r="E31" s="62"/>
      <c r="F31" s="78">
        <f t="shared" si="2"/>
        <v>0</v>
      </c>
      <c r="G31" s="9">
        <v>1</v>
      </c>
      <c r="H31" s="53">
        <f t="shared" si="3"/>
        <v>0</v>
      </c>
      <c r="I31" s="3"/>
    </row>
    <row r="32" spans="1:9" x14ac:dyDescent="0.25">
      <c r="A32" s="8" t="s">
        <v>20</v>
      </c>
      <c r="B32" s="34" t="s">
        <v>669</v>
      </c>
      <c r="C32" s="87" t="s">
        <v>798</v>
      </c>
      <c r="D32" s="9">
        <v>1</v>
      </c>
      <c r="E32" s="62"/>
      <c r="F32" s="78">
        <f t="shared" si="2"/>
        <v>0</v>
      </c>
      <c r="G32" s="9">
        <v>12</v>
      </c>
      <c r="H32" s="53">
        <f t="shared" si="3"/>
        <v>0</v>
      </c>
      <c r="I32" s="3"/>
    </row>
    <row r="33" spans="1:9" x14ac:dyDescent="0.25">
      <c r="A33" s="8" t="s">
        <v>771</v>
      </c>
      <c r="B33" s="34" t="s">
        <v>784</v>
      </c>
      <c r="C33" s="87" t="s">
        <v>799</v>
      </c>
      <c r="D33" s="9">
        <v>1</v>
      </c>
      <c r="E33" s="62"/>
      <c r="F33" s="78">
        <f t="shared" ref="F33" si="4">SUM(D33*E33)</f>
        <v>0</v>
      </c>
      <c r="G33" s="9">
        <v>1</v>
      </c>
      <c r="H33" s="53">
        <f t="shared" si="3"/>
        <v>0</v>
      </c>
      <c r="I33" s="3"/>
    </row>
    <row r="34" spans="1:9" ht="12" thickBot="1" x14ac:dyDescent="0.3">
      <c r="A34" s="10" t="s">
        <v>772</v>
      </c>
      <c r="B34" s="35" t="s">
        <v>785</v>
      </c>
      <c r="C34" s="89" t="s">
        <v>800</v>
      </c>
      <c r="D34" s="11">
        <v>1</v>
      </c>
      <c r="E34" s="66"/>
      <c r="F34" s="79">
        <f t="shared" ref="F34" si="5">SUM(D34*E34)</f>
        <v>0</v>
      </c>
      <c r="G34" s="11">
        <v>1</v>
      </c>
      <c r="H34" s="54">
        <f t="shared" si="3"/>
        <v>0</v>
      </c>
      <c r="I34" s="3"/>
    </row>
    <row r="35" spans="1:9" x14ac:dyDescent="0.25">
      <c r="A35" s="37" t="s">
        <v>27</v>
      </c>
      <c r="B35" s="81" t="s">
        <v>28</v>
      </c>
      <c r="C35" s="98" t="s">
        <v>1017</v>
      </c>
      <c r="D35" s="13">
        <v>1</v>
      </c>
      <c r="E35" s="61"/>
      <c r="F35" s="77">
        <f>SUM(D35*E35+D36*E36+D37*E37)</f>
        <v>0</v>
      </c>
      <c r="G35" s="13">
        <v>1</v>
      </c>
      <c r="H35" s="56">
        <f t="shared" si="3"/>
        <v>0</v>
      </c>
      <c r="I35" s="3"/>
    </row>
    <row r="36" spans="1:9" x14ac:dyDescent="0.25">
      <c r="A36" s="8" t="s">
        <v>29</v>
      </c>
      <c r="B36" s="34" t="s">
        <v>603</v>
      </c>
      <c r="C36" s="96"/>
      <c r="D36" s="9">
        <v>1</v>
      </c>
      <c r="E36" s="62"/>
      <c r="F36" s="64"/>
      <c r="G36" s="9"/>
      <c r="H36" s="53"/>
      <c r="I36" s="3"/>
    </row>
    <row r="37" spans="1:9" ht="12" thickBot="1" x14ac:dyDescent="0.3">
      <c r="A37" s="10" t="s">
        <v>30</v>
      </c>
      <c r="B37" s="35" t="s">
        <v>31</v>
      </c>
      <c r="C37" s="97"/>
      <c r="D37" s="11">
        <v>1</v>
      </c>
      <c r="E37" s="66"/>
      <c r="F37" s="67"/>
      <c r="G37" s="11"/>
      <c r="H37" s="54"/>
      <c r="I37" s="3"/>
    </row>
    <row r="38" spans="1:9" x14ac:dyDescent="0.25">
      <c r="A38" s="37" t="s">
        <v>33</v>
      </c>
      <c r="B38" s="81" t="s">
        <v>34</v>
      </c>
      <c r="C38" s="98" t="s">
        <v>1018</v>
      </c>
      <c r="D38" s="13">
        <v>1</v>
      </c>
      <c r="E38" s="61"/>
      <c r="F38" s="77">
        <f>SUM(D38*E38+D39*E39+D40*E40+D41*E41+D42*E42+D43*E43+D44*E44)</f>
        <v>0</v>
      </c>
      <c r="G38" s="13">
        <v>1</v>
      </c>
      <c r="H38" s="56">
        <f>SUM(F38*G38)</f>
        <v>0</v>
      </c>
      <c r="I38" s="3"/>
    </row>
    <row r="39" spans="1:9" x14ac:dyDescent="0.25">
      <c r="A39" s="8" t="s">
        <v>11</v>
      </c>
      <c r="B39" s="34" t="s">
        <v>12</v>
      </c>
      <c r="C39" s="96"/>
      <c r="D39" s="9">
        <v>2</v>
      </c>
      <c r="E39" s="62"/>
      <c r="F39" s="64"/>
      <c r="G39" s="9"/>
      <c r="H39" s="53"/>
      <c r="I39" s="3"/>
    </row>
    <row r="40" spans="1:9" x14ac:dyDescent="0.25">
      <c r="A40" s="8" t="s">
        <v>13</v>
      </c>
      <c r="B40" s="34" t="s">
        <v>14</v>
      </c>
      <c r="C40" s="96"/>
      <c r="D40" s="9">
        <v>1</v>
      </c>
      <c r="E40" s="62"/>
      <c r="F40" s="64"/>
      <c r="G40" s="9"/>
      <c r="H40" s="53"/>
      <c r="I40" s="3"/>
    </row>
    <row r="41" spans="1:9" x14ac:dyDescent="0.25">
      <c r="A41" s="8" t="s">
        <v>9</v>
      </c>
      <c r="B41" s="34" t="s">
        <v>10</v>
      </c>
      <c r="C41" s="96"/>
      <c r="D41" s="9">
        <v>1</v>
      </c>
      <c r="E41" s="62"/>
      <c r="F41" s="64"/>
      <c r="G41" s="9"/>
      <c r="H41" s="53"/>
      <c r="I41" s="3"/>
    </row>
    <row r="42" spans="1:9" x14ac:dyDescent="0.25">
      <c r="A42" s="8" t="s">
        <v>24</v>
      </c>
      <c r="B42" s="34" t="s">
        <v>17</v>
      </c>
      <c r="C42" s="96"/>
      <c r="D42" s="9">
        <v>1</v>
      </c>
      <c r="E42" s="62"/>
      <c r="F42" s="64"/>
      <c r="G42" s="9"/>
      <c r="H42" s="53"/>
      <c r="I42" s="3"/>
    </row>
    <row r="43" spans="1:9" x14ac:dyDescent="0.25">
      <c r="A43" s="8" t="s">
        <v>25</v>
      </c>
      <c r="B43" s="34" t="s">
        <v>26</v>
      </c>
      <c r="C43" s="96"/>
      <c r="D43" s="9">
        <v>2</v>
      </c>
      <c r="E43" s="62"/>
      <c r="F43" s="64"/>
      <c r="G43" s="9"/>
      <c r="H43" s="53"/>
      <c r="I43" s="3"/>
    </row>
    <row r="44" spans="1:9" ht="12" thickBot="1" x14ac:dyDescent="0.3">
      <c r="A44" s="10" t="s">
        <v>21</v>
      </c>
      <c r="B44" s="35" t="s">
        <v>22</v>
      </c>
      <c r="C44" s="97"/>
      <c r="D44" s="11">
        <v>1</v>
      </c>
      <c r="E44" s="66"/>
      <c r="F44" s="67"/>
      <c r="G44" s="11"/>
      <c r="H44" s="54"/>
      <c r="I44" s="3"/>
    </row>
    <row r="45" spans="1:9" x14ac:dyDescent="0.25">
      <c r="A45" s="102" t="s">
        <v>594</v>
      </c>
      <c r="B45" s="36" t="s">
        <v>602</v>
      </c>
      <c r="C45" s="91" t="s">
        <v>801</v>
      </c>
      <c r="D45" s="12">
        <v>1</v>
      </c>
      <c r="E45" s="65"/>
      <c r="F45" s="80">
        <f t="shared" ref="F45:F51" si="6">SUM(D45*E45)</f>
        <v>0</v>
      </c>
      <c r="G45" s="12">
        <v>1</v>
      </c>
      <c r="H45" s="55">
        <f t="shared" ref="H45:H52" si="7">SUM(F45*G45)</f>
        <v>0</v>
      </c>
      <c r="I45" s="3"/>
    </row>
    <row r="46" spans="1:9" x14ac:dyDescent="0.25">
      <c r="A46" s="8" t="s">
        <v>23</v>
      </c>
      <c r="B46" s="34" t="s">
        <v>601</v>
      </c>
      <c r="C46" s="87" t="s">
        <v>802</v>
      </c>
      <c r="D46" s="9">
        <v>1</v>
      </c>
      <c r="E46" s="62"/>
      <c r="F46" s="78">
        <f t="shared" si="6"/>
        <v>0</v>
      </c>
      <c r="G46" s="9">
        <v>1</v>
      </c>
      <c r="H46" s="53">
        <f t="shared" si="7"/>
        <v>0</v>
      </c>
      <c r="I46" s="3"/>
    </row>
    <row r="47" spans="1:9" x14ac:dyDescent="0.25">
      <c r="A47" s="8" t="s">
        <v>595</v>
      </c>
      <c r="B47" s="34" t="s">
        <v>605</v>
      </c>
      <c r="C47" s="87" t="s">
        <v>803</v>
      </c>
      <c r="D47" s="9">
        <v>1</v>
      </c>
      <c r="E47" s="62"/>
      <c r="F47" s="78">
        <f t="shared" si="6"/>
        <v>0</v>
      </c>
      <c r="G47" s="9">
        <v>1</v>
      </c>
      <c r="H47" s="53">
        <f t="shared" si="7"/>
        <v>0</v>
      </c>
      <c r="I47" s="3"/>
    </row>
    <row r="48" spans="1:9" x14ac:dyDescent="0.25">
      <c r="A48" s="8" t="s">
        <v>32</v>
      </c>
      <c r="B48" s="34" t="s">
        <v>604</v>
      </c>
      <c r="C48" s="87" t="s">
        <v>804</v>
      </c>
      <c r="D48" s="9">
        <v>1</v>
      </c>
      <c r="E48" s="62"/>
      <c r="F48" s="78">
        <f t="shared" si="6"/>
        <v>0</v>
      </c>
      <c r="G48" s="9">
        <v>1</v>
      </c>
      <c r="H48" s="53">
        <f t="shared" si="7"/>
        <v>0</v>
      </c>
      <c r="I48" s="3"/>
    </row>
    <row r="49" spans="1:9" x14ac:dyDescent="0.25">
      <c r="A49" s="8" t="s">
        <v>35</v>
      </c>
      <c r="B49" s="34" t="s">
        <v>606</v>
      </c>
      <c r="C49" s="87" t="s">
        <v>805</v>
      </c>
      <c r="D49" s="9">
        <v>1</v>
      </c>
      <c r="E49" s="62"/>
      <c r="F49" s="78">
        <f t="shared" si="6"/>
        <v>0</v>
      </c>
      <c r="G49" s="9">
        <v>1</v>
      </c>
      <c r="H49" s="53">
        <f t="shared" si="7"/>
        <v>0</v>
      </c>
      <c r="I49" s="3"/>
    </row>
    <row r="50" spans="1:9" x14ac:dyDescent="0.25">
      <c r="A50" s="8" t="s">
        <v>35</v>
      </c>
      <c r="B50" s="34" t="s">
        <v>672</v>
      </c>
      <c r="C50" s="87" t="s">
        <v>806</v>
      </c>
      <c r="D50" s="9">
        <v>1</v>
      </c>
      <c r="E50" s="62"/>
      <c r="F50" s="78">
        <f t="shared" si="6"/>
        <v>0</v>
      </c>
      <c r="G50" s="9">
        <v>1</v>
      </c>
      <c r="H50" s="53">
        <f t="shared" si="7"/>
        <v>0</v>
      </c>
      <c r="I50" s="3"/>
    </row>
    <row r="51" spans="1:9" ht="12" thickBot="1" x14ac:dyDescent="0.3">
      <c r="A51" s="14" t="s">
        <v>35</v>
      </c>
      <c r="B51" s="39" t="s">
        <v>673</v>
      </c>
      <c r="C51" s="87" t="s">
        <v>807</v>
      </c>
      <c r="D51" s="15">
        <v>1</v>
      </c>
      <c r="E51" s="68"/>
      <c r="F51" s="82">
        <f t="shared" si="6"/>
        <v>0</v>
      </c>
      <c r="G51" s="15">
        <v>1</v>
      </c>
      <c r="H51" s="57">
        <f t="shared" si="7"/>
        <v>0</v>
      </c>
      <c r="I51" s="3"/>
    </row>
    <row r="52" spans="1:9" x14ac:dyDescent="0.25">
      <c r="A52" s="37" t="s">
        <v>36</v>
      </c>
      <c r="B52" s="81" t="s">
        <v>37</v>
      </c>
      <c r="C52" s="98" t="s">
        <v>1019</v>
      </c>
      <c r="D52" s="13">
        <v>1</v>
      </c>
      <c r="E52" s="61"/>
      <c r="F52" s="77">
        <f>SUM(D52*E52+D53*E53+D54*E54+D55*E55+D56*E56+D57*E57+D58*E58+D59*E59+D60*E60+D61*E61+D62*E62+D63*E63)</f>
        <v>0</v>
      </c>
      <c r="G52" s="13">
        <v>1</v>
      </c>
      <c r="H52" s="56">
        <f t="shared" si="7"/>
        <v>0</v>
      </c>
      <c r="I52" s="3"/>
    </row>
    <row r="53" spans="1:9" x14ac:dyDescent="0.25">
      <c r="A53" s="8" t="s">
        <v>13</v>
      </c>
      <c r="B53" s="34" t="s">
        <v>14</v>
      </c>
      <c r="C53" s="96"/>
      <c r="D53" s="9">
        <v>1</v>
      </c>
      <c r="E53" s="62"/>
      <c r="F53" s="64"/>
      <c r="G53" s="9"/>
      <c r="H53" s="53"/>
      <c r="I53" s="3"/>
    </row>
    <row r="54" spans="1:9" x14ac:dyDescent="0.25">
      <c r="A54" s="8" t="s">
        <v>39</v>
      </c>
      <c r="B54" s="34" t="s">
        <v>40</v>
      </c>
      <c r="C54" s="96"/>
      <c r="D54" s="9">
        <v>1</v>
      </c>
      <c r="E54" s="62"/>
      <c r="F54" s="64"/>
      <c r="G54" s="9"/>
      <c r="H54" s="53"/>
      <c r="I54" s="3"/>
    </row>
    <row r="55" spans="1:9" x14ac:dyDescent="0.25">
      <c r="A55" s="8" t="s">
        <v>41</v>
      </c>
      <c r="B55" s="34" t="s">
        <v>42</v>
      </c>
      <c r="C55" s="96"/>
      <c r="D55" s="9">
        <v>1</v>
      </c>
      <c r="E55" s="62"/>
      <c r="F55" s="64"/>
      <c r="G55" s="9"/>
      <c r="H55" s="53"/>
      <c r="I55" s="3"/>
    </row>
    <row r="56" spans="1:9" x14ac:dyDescent="0.25">
      <c r="A56" s="8" t="s">
        <v>43</v>
      </c>
      <c r="B56" s="34" t="s">
        <v>44</v>
      </c>
      <c r="C56" s="96"/>
      <c r="D56" s="9">
        <v>1</v>
      </c>
      <c r="E56" s="62"/>
      <c r="F56" s="64"/>
      <c r="G56" s="9"/>
      <c r="H56" s="53"/>
      <c r="I56" s="3"/>
    </row>
    <row r="57" spans="1:9" x14ac:dyDescent="0.25">
      <c r="A57" s="8" t="s">
        <v>45</v>
      </c>
      <c r="B57" s="34" t="s">
        <v>46</v>
      </c>
      <c r="C57" s="96"/>
      <c r="D57" s="9">
        <v>3</v>
      </c>
      <c r="E57" s="62"/>
      <c r="F57" s="64"/>
      <c r="G57" s="9"/>
      <c r="H57" s="53"/>
      <c r="I57" s="3"/>
    </row>
    <row r="58" spans="1:9" x14ac:dyDescent="0.25">
      <c r="A58" s="8" t="s">
        <v>47</v>
      </c>
      <c r="B58" s="34" t="s">
        <v>48</v>
      </c>
      <c r="C58" s="96"/>
      <c r="D58" s="9">
        <v>2</v>
      </c>
      <c r="E58" s="62"/>
      <c r="F58" s="64"/>
      <c r="G58" s="9"/>
      <c r="H58" s="53"/>
      <c r="I58" s="3"/>
    </row>
    <row r="59" spans="1:9" x14ac:dyDescent="0.25">
      <c r="A59" s="8" t="s">
        <v>24</v>
      </c>
      <c r="B59" s="34" t="s">
        <v>17</v>
      </c>
      <c r="C59" s="96"/>
      <c r="D59" s="9">
        <v>1</v>
      </c>
      <c r="E59" s="62"/>
      <c r="F59" s="64"/>
      <c r="G59" s="9"/>
      <c r="H59" s="53"/>
      <c r="I59" s="3"/>
    </row>
    <row r="60" spans="1:9" x14ac:dyDescent="0.25">
      <c r="A60" s="8" t="s">
        <v>49</v>
      </c>
      <c r="B60" s="34" t="s">
        <v>50</v>
      </c>
      <c r="C60" s="96"/>
      <c r="D60" s="9">
        <v>2</v>
      </c>
      <c r="E60" s="62"/>
      <c r="F60" s="64"/>
      <c r="G60" s="9"/>
      <c r="H60" s="53"/>
      <c r="I60" s="3"/>
    </row>
    <row r="61" spans="1:9" x14ac:dyDescent="0.25">
      <c r="A61" s="8" t="s">
        <v>24</v>
      </c>
      <c r="B61" s="34" t="s">
        <v>17</v>
      </c>
      <c r="C61" s="96"/>
      <c r="D61" s="9">
        <v>1</v>
      </c>
      <c r="E61" s="62"/>
      <c r="F61" s="64"/>
      <c r="G61" s="9"/>
      <c r="H61" s="53"/>
      <c r="I61" s="3"/>
    </row>
    <row r="62" spans="1:9" x14ac:dyDescent="0.25">
      <c r="A62" s="8" t="s">
        <v>49</v>
      </c>
      <c r="B62" s="34" t="s">
        <v>50</v>
      </c>
      <c r="C62" s="96"/>
      <c r="D62" s="9">
        <v>2</v>
      </c>
      <c r="E62" s="62"/>
      <c r="F62" s="64"/>
      <c r="G62" s="9"/>
      <c r="H62" s="53"/>
      <c r="I62" s="3"/>
    </row>
    <row r="63" spans="1:9" ht="12" thickBot="1" x14ac:dyDescent="0.3">
      <c r="A63" s="10" t="s">
        <v>51</v>
      </c>
      <c r="B63" s="35" t="s">
        <v>52</v>
      </c>
      <c r="C63" s="97"/>
      <c r="D63" s="11">
        <v>1</v>
      </c>
      <c r="E63" s="66"/>
      <c r="F63" s="67"/>
      <c r="G63" s="11"/>
      <c r="H63" s="54"/>
      <c r="I63" s="3"/>
    </row>
    <row r="64" spans="1:9" x14ac:dyDescent="0.25">
      <c r="A64" s="103" t="s">
        <v>594</v>
      </c>
      <c r="B64" s="38" t="s">
        <v>602</v>
      </c>
      <c r="C64" s="90" t="s">
        <v>808</v>
      </c>
      <c r="D64" s="13">
        <v>1</v>
      </c>
      <c r="E64" s="61"/>
      <c r="F64" s="77">
        <f t="shared" ref="F64:F70" si="8">SUM(D64*E64)</f>
        <v>0</v>
      </c>
      <c r="G64" s="13">
        <v>1</v>
      </c>
      <c r="H64" s="56">
        <f t="shared" ref="H64:H71" si="9">SUM(F64*G64)</f>
        <v>0</v>
      </c>
      <c r="I64" s="3"/>
    </row>
    <row r="65" spans="1:9" x14ac:dyDescent="0.25">
      <c r="A65" s="8" t="s">
        <v>23</v>
      </c>
      <c r="B65" s="34" t="s">
        <v>601</v>
      </c>
      <c r="C65" s="87" t="s">
        <v>809</v>
      </c>
      <c r="D65" s="9">
        <v>1</v>
      </c>
      <c r="E65" s="62"/>
      <c r="F65" s="78">
        <f t="shared" si="8"/>
        <v>0</v>
      </c>
      <c r="G65" s="9">
        <v>1</v>
      </c>
      <c r="H65" s="53">
        <f t="shared" si="9"/>
        <v>0</v>
      </c>
      <c r="I65" s="3"/>
    </row>
    <row r="66" spans="1:9" x14ac:dyDescent="0.25">
      <c r="A66" s="8" t="s">
        <v>595</v>
      </c>
      <c r="B66" s="34" t="s">
        <v>605</v>
      </c>
      <c r="C66" s="87" t="s">
        <v>810</v>
      </c>
      <c r="D66" s="9">
        <v>1</v>
      </c>
      <c r="E66" s="62"/>
      <c r="F66" s="78">
        <f t="shared" si="8"/>
        <v>0</v>
      </c>
      <c r="G66" s="9">
        <v>1</v>
      </c>
      <c r="H66" s="53">
        <f t="shared" si="9"/>
        <v>0</v>
      </c>
      <c r="I66" s="3"/>
    </row>
    <row r="67" spans="1:9" x14ac:dyDescent="0.25">
      <c r="A67" s="8" t="s">
        <v>32</v>
      </c>
      <c r="B67" s="34" t="s">
        <v>604</v>
      </c>
      <c r="C67" s="87" t="s">
        <v>811</v>
      </c>
      <c r="D67" s="9">
        <v>1</v>
      </c>
      <c r="E67" s="62"/>
      <c r="F67" s="78">
        <f t="shared" si="8"/>
        <v>0</v>
      </c>
      <c r="G67" s="9">
        <v>1</v>
      </c>
      <c r="H67" s="53">
        <f t="shared" si="9"/>
        <v>0</v>
      </c>
      <c r="I67" s="3"/>
    </row>
    <row r="68" spans="1:9" x14ac:dyDescent="0.25">
      <c r="A68" s="8" t="s">
        <v>38</v>
      </c>
      <c r="B68" s="34" t="s">
        <v>674</v>
      </c>
      <c r="C68" s="87" t="s">
        <v>812</v>
      </c>
      <c r="D68" s="9">
        <v>1</v>
      </c>
      <c r="E68" s="62"/>
      <c r="F68" s="78">
        <f t="shared" si="8"/>
        <v>0</v>
      </c>
      <c r="G68" s="9">
        <v>1</v>
      </c>
      <c r="H68" s="53">
        <f t="shared" si="9"/>
        <v>0</v>
      </c>
      <c r="I68" s="3"/>
    </row>
    <row r="69" spans="1:9" x14ac:dyDescent="0.25">
      <c r="A69" s="8" t="s">
        <v>38</v>
      </c>
      <c r="B69" s="34" t="s">
        <v>675</v>
      </c>
      <c r="C69" s="87" t="s">
        <v>813</v>
      </c>
      <c r="D69" s="9">
        <v>1</v>
      </c>
      <c r="E69" s="62"/>
      <c r="F69" s="78">
        <f t="shared" si="8"/>
        <v>0</v>
      </c>
      <c r="G69" s="9">
        <v>1</v>
      </c>
      <c r="H69" s="53">
        <f t="shared" si="9"/>
        <v>0</v>
      </c>
      <c r="I69" s="3"/>
    </row>
    <row r="70" spans="1:9" ht="12" thickBot="1" x14ac:dyDescent="0.3">
      <c r="A70" s="10" t="s">
        <v>38</v>
      </c>
      <c r="B70" s="35" t="s">
        <v>676</v>
      </c>
      <c r="C70" s="89" t="s">
        <v>814</v>
      </c>
      <c r="D70" s="11">
        <v>1</v>
      </c>
      <c r="E70" s="66"/>
      <c r="F70" s="79">
        <f t="shared" si="8"/>
        <v>0</v>
      </c>
      <c r="G70" s="11">
        <v>1</v>
      </c>
      <c r="H70" s="54">
        <f t="shared" si="9"/>
        <v>0</v>
      </c>
      <c r="I70" s="3"/>
    </row>
    <row r="71" spans="1:9" x14ac:dyDescent="0.25">
      <c r="A71" s="37" t="s">
        <v>53</v>
      </c>
      <c r="B71" s="81" t="s">
        <v>54</v>
      </c>
      <c r="C71" s="98" t="s">
        <v>1020</v>
      </c>
      <c r="D71" s="13">
        <v>1</v>
      </c>
      <c r="E71" s="61"/>
      <c r="F71" s="77">
        <f>SUM(D71*E71+D72*E72+D73*E73+D74*E74+D75*E75+D76*E76+D77*E77+D78*E78+D79*E79)</f>
        <v>0</v>
      </c>
      <c r="G71" s="13">
        <v>1</v>
      </c>
      <c r="H71" s="56">
        <f t="shared" si="9"/>
        <v>0</v>
      </c>
      <c r="I71" s="3"/>
    </row>
    <row r="72" spans="1:9" x14ac:dyDescent="0.25">
      <c r="A72" s="8" t="s">
        <v>13</v>
      </c>
      <c r="B72" s="34" t="s">
        <v>14</v>
      </c>
      <c r="C72" s="96"/>
      <c r="D72" s="9">
        <v>1</v>
      </c>
      <c r="E72" s="62"/>
      <c r="F72" s="64"/>
      <c r="G72" s="9"/>
      <c r="H72" s="53"/>
      <c r="I72" s="3"/>
    </row>
    <row r="73" spans="1:9" x14ac:dyDescent="0.25">
      <c r="A73" s="8" t="s">
        <v>39</v>
      </c>
      <c r="B73" s="34" t="s">
        <v>40</v>
      </c>
      <c r="C73" s="96"/>
      <c r="D73" s="9">
        <v>1</v>
      </c>
      <c r="E73" s="62"/>
      <c r="F73" s="64"/>
      <c r="G73" s="9"/>
      <c r="H73" s="53"/>
      <c r="I73" s="3"/>
    </row>
    <row r="74" spans="1:9" x14ac:dyDescent="0.25">
      <c r="A74" s="8" t="s">
        <v>21</v>
      </c>
      <c r="B74" s="34" t="s">
        <v>22</v>
      </c>
      <c r="C74" s="96"/>
      <c r="D74" s="9">
        <v>1</v>
      </c>
      <c r="E74" s="62"/>
      <c r="F74" s="64"/>
      <c r="G74" s="9"/>
      <c r="H74" s="53"/>
      <c r="I74" s="3"/>
    </row>
    <row r="75" spans="1:9" x14ac:dyDescent="0.25">
      <c r="A75" s="8" t="s">
        <v>41</v>
      </c>
      <c r="B75" s="34" t="s">
        <v>42</v>
      </c>
      <c r="C75" s="96"/>
      <c r="D75" s="9">
        <v>1</v>
      </c>
      <c r="E75" s="62"/>
      <c r="F75" s="64"/>
      <c r="G75" s="9"/>
      <c r="H75" s="53"/>
      <c r="I75" s="3"/>
    </row>
    <row r="76" spans="1:9" x14ac:dyDescent="0.25">
      <c r="A76" s="8" t="s">
        <v>56</v>
      </c>
      <c r="B76" s="34" t="s">
        <v>57</v>
      </c>
      <c r="C76" s="96"/>
      <c r="D76" s="9">
        <v>2</v>
      </c>
      <c r="E76" s="62"/>
      <c r="F76" s="64"/>
      <c r="G76" s="9"/>
      <c r="H76" s="53"/>
      <c r="I76" s="3"/>
    </row>
    <row r="77" spans="1:9" x14ac:dyDescent="0.25">
      <c r="A77" s="8" t="s">
        <v>47</v>
      </c>
      <c r="B77" s="34" t="s">
        <v>48</v>
      </c>
      <c r="C77" s="96"/>
      <c r="D77" s="9">
        <v>2</v>
      </c>
      <c r="E77" s="62"/>
      <c r="F77" s="64"/>
      <c r="G77" s="9"/>
      <c r="H77" s="53"/>
      <c r="I77" s="3"/>
    </row>
    <row r="78" spans="1:9" x14ac:dyDescent="0.25">
      <c r="A78" s="8" t="s">
        <v>58</v>
      </c>
      <c r="B78" s="34" t="s">
        <v>59</v>
      </c>
      <c r="C78" s="96"/>
      <c r="D78" s="9">
        <v>5</v>
      </c>
      <c r="E78" s="62"/>
      <c r="F78" s="64"/>
      <c r="G78" s="9"/>
      <c r="H78" s="53"/>
      <c r="I78" s="3"/>
    </row>
    <row r="79" spans="1:9" ht="12" thickBot="1" x14ac:dyDescent="0.3">
      <c r="A79" s="10" t="s">
        <v>24</v>
      </c>
      <c r="B79" s="35" t="s">
        <v>17</v>
      </c>
      <c r="C79" s="97"/>
      <c r="D79" s="11">
        <v>1</v>
      </c>
      <c r="E79" s="66"/>
      <c r="F79" s="67"/>
      <c r="G79" s="11"/>
      <c r="H79" s="54"/>
      <c r="I79" s="3"/>
    </row>
    <row r="80" spans="1:9" x14ac:dyDescent="0.25">
      <c r="A80" s="103" t="s">
        <v>594</v>
      </c>
      <c r="B80" s="38" t="s">
        <v>602</v>
      </c>
      <c r="C80" s="90" t="s">
        <v>815</v>
      </c>
      <c r="D80" s="13">
        <v>1</v>
      </c>
      <c r="E80" s="61"/>
      <c r="F80" s="77">
        <f t="shared" ref="F80:F86" si="10">SUM(D80*E80)</f>
        <v>0</v>
      </c>
      <c r="G80" s="13">
        <v>1</v>
      </c>
      <c r="H80" s="56">
        <f t="shared" ref="H80:H87" si="11">SUM(F80*G80)</f>
        <v>0</v>
      </c>
      <c r="I80" s="3"/>
    </row>
    <row r="81" spans="1:9" x14ac:dyDescent="0.25">
      <c r="A81" s="8" t="s">
        <v>23</v>
      </c>
      <c r="B81" s="34" t="s">
        <v>601</v>
      </c>
      <c r="C81" s="87" t="s">
        <v>818</v>
      </c>
      <c r="D81" s="9">
        <v>1</v>
      </c>
      <c r="E81" s="62"/>
      <c r="F81" s="78">
        <f t="shared" si="10"/>
        <v>0</v>
      </c>
      <c r="G81" s="9">
        <v>1</v>
      </c>
      <c r="H81" s="53">
        <f t="shared" si="11"/>
        <v>0</v>
      </c>
      <c r="I81" s="3"/>
    </row>
    <row r="82" spans="1:9" x14ac:dyDescent="0.25">
      <c r="A82" s="8" t="s">
        <v>595</v>
      </c>
      <c r="B82" s="34" t="s">
        <v>605</v>
      </c>
      <c r="C82" s="87" t="s">
        <v>819</v>
      </c>
      <c r="D82" s="9">
        <v>1</v>
      </c>
      <c r="E82" s="62"/>
      <c r="F82" s="78">
        <f t="shared" si="10"/>
        <v>0</v>
      </c>
      <c r="G82" s="9">
        <v>1</v>
      </c>
      <c r="H82" s="53">
        <f t="shared" si="11"/>
        <v>0</v>
      </c>
      <c r="I82" s="3"/>
    </row>
    <row r="83" spans="1:9" x14ac:dyDescent="0.25">
      <c r="A83" s="8" t="s">
        <v>32</v>
      </c>
      <c r="B83" s="34" t="s">
        <v>604</v>
      </c>
      <c r="C83" s="87" t="s">
        <v>820</v>
      </c>
      <c r="D83" s="9">
        <v>1</v>
      </c>
      <c r="E83" s="62"/>
      <c r="F83" s="78">
        <f t="shared" si="10"/>
        <v>0</v>
      </c>
      <c r="G83" s="9">
        <v>1</v>
      </c>
      <c r="H83" s="53">
        <f t="shared" si="11"/>
        <v>0</v>
      </c>
      <c r="I83" s="3"/>
    </row>
    <row r="84" spans="1:9" x14ac:dyDescent="0.25">
      <c r="A84" s="8" t="s">
        <v>55</v>
      </c>
      <c r="B84" s="34" t="s">
        <v>616</v>
      </c>
      <c r="C84" s="87" t="s">
        <v>821</v>
      </c>
      <c r="D84" s="9">
        <v>1</v>
      </c>
      <c r="E84" s="62"/>
      <c r="F84" s="78">
        <f t="shared" si="10"/>
        <v>0</v>
      </c>
      <c r="G84" s="9">
        <v>1</v>
      </c>
      <c r="H84" s="53">
        <f t="shared" si="11"/>
        <v>0</v>
      </c>
      <c r="I84" s="3"/>
    </row>
    <row r="85" spans="1:9" x14ac:dyDescent="0.25">
      <c r="A85" s="8" t="s">
        <v>55</v>
      </c>
      <c r="B85" s="34" t="s">
        <v>677</v>
      </c>
      <c r="C85" s="87" t="s">
        <v>822</v>
      </c>
      <c r="D85" s="9">
        <v>1</v>
      </c>
      <c r="E85" s="62"/>
      <c r="F85" s="78">
        <f t="shared" si="10"/>
        <v>0</v>
      </c>
      <c r="G85" s="9">
        <v>1</v>
      </c>
      <c r="H85" s="53">
        <f t="shared" si="11"/>
        <v>0</v>
      </c>
      <c r="I85" s="3"/>
    </row>
    <row r="86" spans="1:9" ht="12" thickBot="1" x14ac:dyDescent="0.3">
      <c r="A86" s="10" t="s">
        <v>55</v>
      </c>
      <c r="B86" s="35" t="s">
        <v>678</v>
      </c>
      <c r="C86" s="89" t="s">
        <v>823</v>
      </c>
      <c r="D86" s="11">
        <v>1</v>
      </c>
      <c r="E86" s="66"/>
      <c r="F86" s="79">
        <f t="shared" si="10"/>
        <v>0</v>
      </c>
      <c r="G86" s="11">
        <v>1</v>
      </c>
      <c r="H86" s="54">
        <f t="shared" si="11"/>
        <v>0</v>
      </c>
      <c r="I86" s="3"/>
    </row>
    <row r="87" spans="1:9" x14ac:dyDescent="0.25">
      <c r="A87" s="37" t="s">
        <v>60</v>
      </c>
      <c r="B87" s="81" t="s">
        <v>61</v>
      </c>
      <c r="C87" s="98" t="s">
        <v>1021</v>
      </c>
      <c r="D87" s="13">
        <v>1</v>
      </c>
      <c r="E87" s="61"/>
      <c r="F87" s="77">
        <f>SUM(D87*E87+D88*E88+D89*E89+D90*E90+D91*E91+D92*E92+D93*E93+D94*E94+D95*E95)</f>
        <v>0</v>
      </c>
      <c r="G87" s="13">
        <v>1</v>
      </c>
      <c r="H87" s="56">
        <f t="shared" si="11"/>
        <v>0</v>
      </c>
      <c r="I87" s="3"/>
    </row>
    <row r="88" spans="1:9" x14ac:dyDescent="0.25">
      <c r="A88" s="8" t="s">
        <v>63</v>
      </c>
      <c r="B88" s="34" t="s">
        <v>14</v>
      </c>
      <c r="C88" s="96"/>
      <c r="D88" s="9">
        <v>1</v>
      </c>
      <c r="E88" s="62"/>
      <c r="F88" s="64"/>
      <c r="G88" s="9"/>
      <c r="H88" s="53"/>
      <c r="I88" s="3"/>
    </row>
    <row r="89" spans="1:9" x14ac:dyDescent="0.25">
      <c r="A89" s="8" t="s">
        <v>39</v>
      </c>
      <c r="B89" s="34" t="s">
        <v>40</v>
      </c>
      <c r="C89" s="96"/>
      <c r="D89" s="9">
        <v>1</v>
      </c>
      <c r="E89" s="62"/>
      <c r="F89" s="64"/>
      <c r="G89" s="9"/>
      <c r="H89" s="53"/>
      <c r="I89" s="3"/>
    </row>
    <row r="90" spans="1:9" x14ac:dyDescent="0.25">
      <c r="A90" s="8" t="s">
        <v>21</v>
      </c>
      <c r="B90" s="34" t="s">
        <v>22</v>
      </c>
      <c r="C90" s="96"/>
      <c r="D90" s="9">
        <v>1</v>
      </c>
      <c r="E90" s="62"/>
      <c r="F90" s="64"/>
      <c r="G90" s="9"/>
      <c r="H90" s="53"/>
      <c r="I90" s="3"/>
    </row>
    <row r="91" spans="1:9" x14ac:dyDescent="0.25">
      <c r="A91" s="8" t="s">
        <v>56</v>
      </c>
      <c r="B91" s="34" t="s">
        <v>57</v>
      </c>
      <c r="C91" s="96"/>
      <c r="D91" s="9">
        <v>2</v>
      </c>
      <c r="E91" s="62"/>
      <c r="F91" s="64"/>
      <c r="G91" s="9"/>
      <c r="H91" s="53"/>
      <c r="I91" s="3"/>
    </row>
    <row r="92" spans="1:9" x14ac:dyDescent="0.25">
      <c r="A92" s="8" t="s">
        <v>47</v>
      </c>
      <c r="B92" s="34" t="s">
        <v>48</v>
      </c>
      <c r="C92" s="96"/>
      <c r="D92" s="9">
        <v>2</v>
      </c>
      <c r="E92" s="62"/>
      <c r="F92" s="64"/>
      <c r="G92" s="9"/>
      <c r="H92" s="53"/>
      <c r="I92" s="3"/>
    </row>
    <row r="93" spans="1:9" x14ac:dyDescent="0.25">
      <c r="A93" s="8" t="s">
        <v>58</v>
      </c>
      <c r="B93" s="34" t="s">
        <v>59</v>
      </c>
      <c r="C93" s="96"/>
      <c r="D93" s="9">
        <v>5</v>
      </c>
      <c r="E93" s="62"/>
      <c r="F93" s="64"/>
      <c r="G93" s="9"/>
      <c r="H93" s="53"/>
      <c r="I93" s="3"/>
    </row>
    <row r="94" spans="1:9" x14ac:dyDescent="0.25">
      <c r="A94" s="8" t="s">
        <v>64</v>
      </c>
      <c r="B94" s="34" t="s">
        <v>65</v>
      </c>
      <c r="C94" s="96"/>
      <c r="D94" s="9">
        <v>1</v>
      </c>
      <c r="E94" s="62"/>
      <c r="F94" s="64"/>
      <c r="G94" s="9"/>
      <c r="H94" s="53"/>
      <c r="I94" s="3"/>
    </row>
    <row r="95" spans="1:9" ht="12" thickBot="1" x14ac:dyDescent="0.3">
      <c r="A95" s="10" t="s">
        <v>66</v>
      </c>
      <c r="B95" s="35" t="s">
        <v>67</v>
      </c>
      <c r="C95" s="97"/>
      <c r="D95" s="11">
        <v>1</v>
      </c>
      <c r="E95" s="66"/>
      <c r="F95" s="67"/>
      <c r="G95" s="11"/>
      <c r="H95" s="54"/>
      <c r="I95" s="3"/>
    </row>
    <row r="96" spans="1:9" x14ac:dyDescent="0.25">
      <c r="A96" s="103" t="s">
        <v>594</v>
      </c>
      <c r="B96" s="38" t="s">
        <v>602</v>
      </c>
      <c r="C96" s="90" t="s">
        <v>824</v>
      </c>
      <c r="D96" s="13">
        <v>1</v>
      </c>
      <c r="E96" s="61"/>
      <c r="F96" s="77">
        <f t="shared" ref="F96:F102" si="12">SUM(D96*E96)</f>
        <v>0</v>
      </c>
      <c r="G96" s="13">
        <v>1</v>
      </c>
      <c r="H96" s="56">
        <f t="shared" ref="H96:H103" si="13">SUM(F96*G96)</f>
        <v>0</v>
      </c>
      <c r="I96" s="3"/>
    </row>
    <row r="97" spans="1:9" x14ac:dyDescent="0.25">
      <c r="A97" s="8" t="s">
        <v>23</v>
      </c>
      <c r="B97" s="34" t="s">
        <v>601</v>
      </c>
      <c r="C97" s="87" t="s">
        <v>825</v>
      </c>
      <c r="D97" s="9">
        <v>1</v>
      </c>
      <c r="E97" s="62"/>
      <c r="F97" s="78">
        <f t="shared" si="12"/>
        <v>0</v>
      </c>
      <c r="G97" s="9">
        <v>1</v>
      </c>
      <c r="H97" s="53">
        <f t="shared" si="13"/>
        <v>0</v>
      </c>
      <c r="I97" s="3"/>
    </row>
    <row r="98" spans="1:9" x14ac:dyDescent="0.25">
      <c r="A98" s="8" t="s">
        <v>595</v>
      </c>
      <c r="B98" s="34" t="s">
        <v>605</v>
      </c>
      <c r="C98" s="87" t="s">
        <v>826</v>
      </c>
      <c r="D98" s="9">
        <v>1</v>
      </c>
      <c r="E98" s="62"/>
      <c r="F98" s="78">
        <f t="shared" si="12"/>
        <v>0</v>
      </c>
      <c r="G98" s="9">
        <v>1</v>
      </c>
      <c r="H98" s="53">
        <f t="shared" si="13"/>
        <v>0</v>
      </c>
      <c r="I98" s="3"/>
    </row>
    <row r="99" spans="1:9" x14ac:dyDescent="0.25">
      <c r="A99" s="8" t="s">
        <v>32</v>
      </c>
      <c r="B99" s="34" t="s">
        <v>604</v>
      </c>
      <c r="C99" s="87" t="s">
        <v>827</v>
      </c>
      <c r="D99" s="9">
        <v>1</v>
      </c>
      <c r="E99" s="62"/>
      <c r="F99" s="78">
        <f t="shared" si="12"/>
        <v>0</v>
      </c>
      <c r="G99" s="9">
        <v>1</v>
      </c>
      <c r="H99" s="53">
        <f t="shared" si="13"/>
        <v>0</v>
      </c>
      <c r="I99" s="3"/>
    </row>
    <row r="100" spans="1:9" x14ac:dyDescent="0.25">
      <c r="A100" s="8" t="s">
        <v>62</v>
      </c>
      <c r="B100" s="34" t="s">
        <v>617</v>
      </c>
      <c r="C100" s="87" t="s">
        <v>828</v>
      </c>
      <c r="D100" s="9">
        <v>1</v>
      </c>
      <c r="E100" s="62"/>
      <c r="F100" s="78">
        <f t="shared" si="12"/>
        <v>0</v>
      </c>
      <c r="G100" s="9">
        <v>1</v>
      </c>
      <c r="H100" s="53">
        <f t="shared" si="13"/>
        <v>0</v>
      </c>
      <c r="I100" s="3"/>
    </row>
    <row r="101" spans="1:9" x14ac:dyDescent="0.25">
      <c r="A101" s="8" t="s">
        <v>62</v>
      </c>
      <c r="B101" s="34" t="s">
        <v>679</v>
      </c>
      <c r="C101" s="87" t="s">
        <v>829</v>
      </c>
      <c r="D101" s="9">
        <v>1</v>
      </c>
      <c r="E101" s="62"/>
      <c r="F101" s="78">
        <f t="shared" si="12"/>
        <v>0</v>
      </c>
      <c r="G101" s="9">
        <v>1</v>
      </c>
      <c r="H101" s="53">
        <f t="shared" si="13"/>
        <v>0</v>
      </c>
      <c r="I101" s="3"/>
    </row>
    <row r="102" spans="1:9" ht="12" thickBot="1" x14ac:dyDescent="0.3">
      <c r="A102" s="10" t="s">
        <v>62</v>
      </c>
      <c r="B102" s="35" t="s">
        <v>680</v>
      </c>
      <c r="C102" s="89" t="s">
        <v>830</v>
      </c>
      <c r="D102" s="11">
        <v>1</v>
      </c>
      <c r="E102" s="66"/>
      <c r="F102" s="79">
        <f t="shared" si="12"/>
        <v>0</v>
      </c>
      <c r="G102" s="11">
        <v>1</v>
      </c>
      <c r="H102" s="54">
        <f t="shared" si="13"/>
        <v>0</v>
      </c>
      <c r="I102" s="3"/>
    </row>
    <row r="103" spans="1:9" x14ac:dyDescent="0.25">
      <c r="A103" s="37" t="s">
        <v>68</v>
      </c>
      <c r="B103" s="81" t="s">
        <v>69</v>
      </c>
      <c r="C103" s="98" t="s">
        <v>1022</v>
      </c>
      <c r="D103" s="13">
        <v>1</v>
      </c>
      <c r="E103" s="61"/>
      <c r="F103" s="77">
        <f>SUM(D103*E103+D104*E104+D105*E105)</f>
        <v>0</v>
      </c>
      <c r="G103" s="13">
        <v>60</v>
      </c>
      <c r="H103" s="56">
        <f t="shared" si="13"/>
        <v>0</v>
      </c>
      <c r="I103" s="3"/>
    </row>
    <row r="104" spans="1:9" ht="15" customHeight="1" x14ac:dyDescent="0.25">
      <c r="A104" s="8" t="s">
        <v>70</v>
      </c>
      <c r="B104" s="34" t="s">
        <v>71</v>
      </c>
      <c r="C104" s="96"/>
      <c r="D104" s="9">
        <v>1</v>
      </c>
      <c r="E104" s="62"/>
      <c r="F104" s="64"/>
      <c r="G104" s="9"/>
      <c r="H104" s="53"/>
      <c r="I104" s="3"/>
    </row>
    <row r="105" spans="1:9" ht="15.75" customHeight="1" thickBot="1" x14ac:dyDescent="0.3">
      <c r="A105" s="10" t="s">
        <v>72</v>
      </c>
      <c r="B105" s="35" t="s">
        <v>73</v>
      </c>
      <c r="C105" s="97"/>
      <c r="D105" s="11">
        <v>1</v>
      </c>
      <c r="E105" s="66"/>
      <c r="F105" s="67"/>
      <c r="G105" s="11"/>
      <c r="H105" s="54"/>
      <c r="I105" s="3"/>
    </row>
    <row r="106" spans="1:9" x14ac:dyDescent="0.25">
      <c r="A106" s="37" t="s">
        <v>74</v>
      </c>
      <c r="B106" s="81" t="s">
        <v>75</v>
      </c>
      <c r="C106" s="98" t="s">
        <v>1023</v>
      </c>
      <c r="D106" s="13">
        <v>1</v>
      </c>
      <c r="E106" s="61"/>
      <c r="F106" s="77">
        <f>SUM(D106*E106+D107*E107+D108*E108+D109*E109+D110*E110+D111*E111+D112*E112+D113*E113+D114*E114+D115*E115)</f>
        <v>0</v>
      </c>
      <c r="G106" s="13">
        <v>1</v>
      </c>
      <c r="H106" s="56">
        <f>SUM(F106*G106)</f>
        <v>0</v>
      </c>
      <c r="I106" s="3"/>
    </row>
    <row r="107" spans="1:9" x14ac:dyDescent="0.25">
      <c r="A107" s="8" t="s">
        <v>63</v>
      </c>
      <c r="B107" s="34" t="s">
        <v>14</v>
      </c>
      <c r="C107" s="96"/>
      <c r="D107" s="9">
        <v>1</v>
      </c>
      <c r="E107" s="62"/>
      <c r="F107" s="64"/>
      <c r="G107" s="9"/>
      <c r="H107" s="53"/>
      <c r="I107" s="3"/>
    </row>
    <row r="108" spans="1:9" x14ac:dyDescent="0.25">
      <c r="A108" s="8" t="s">
        <v>39</v>
      </c>
      <c r="B108" s="34" t="s">
        <v>40</v>
      </c>
      <c r="C108" s="96"/>
      <c r="D108" s="9">
        <v>1</v>
      </c>
      <c r="E108" s="62"/>
      <c r="F108" s="64"/>
      <c r="G108" s="9"/>
      <c r="H108" s="53"/>
      <c r="I108" s="3"/>
    </row>
    <row r="109" spans="1:9" x14ac:dyDescent="0.25">
      <c r="A109" s="8" t="s">
        <v>51</v>
      </c>
      <c r="B109" s="34" t="s">
        <v>52</v>
      </c>
      <c r="C109" s="96"/>
      <c r="D109" s="9">
        <v>1</v>
      </c>
      <c r="E109" s="62"/>
      <c r="F109" s="64"/>
      <c r="G109" s="9"/>
      <c r="H109" s="53"/>
      <c r="I109" s="3"/>
    </row>
    <row r="110" spans="1:9" x14ac:dyDescent="0.25">
      <c r="A110" s="8" t="s">
        <v>49</v>
      </c>
      <c r="B110" s="34" t="s">
        <v>50</v>
      </c>
      <c r="C110" s="96"/>
      <c r="D110" s="9">
        <v>2</v>
      </c>
      <c r="E110" s="62"/>
      <c r="F110" s="64"/>
      <c r="G110" s="9"/>
      <c r="H110" s="53"/>
      <c r="I110" s="3"/>
    </row>
    <row r="111" spans="1:9" x14ac:dyDescent="0.25">
      <c r="A111" s="8" t="s">
        <v>47</v>
      </c>
      <c r="B111" s="34" t="s">
        <v>48</v>
      </c>
      <c r="C111" s="96"/>
      <c r="D111" s="9">
        <v>2</v>
      </c>
      <c r="E111" s="62"/>
      <c r="F111" s="64"/>
      <c r="G111" s="9"/>
      <c r="H111" s="53"/>
      <c r="I111" s="3"/>
    </row>
    <row r="112" spans="1:9" x14ac:dyDescent="0.25">
      <c r="A112" s="8" t="s">
        <v>45</v>
      </c>
      <c r="B112" s="34" t="s">
        <v>46</v>
      </c>
      <c r="C112" s="96"/>
      <c r="D112" s="9">
        <v>3</v>
      </c>
      <c r="E112" s="62"/>
      <c r="F112" s="64"/>
      <c r="G112" s="9"/>
      <c r="H112" s="53"/>
      <c r="I112" s="3"/>
    </row>
    <row r="113" spans="1:9" x14ac:dyDescent="0.25">
      <c r="A113" s="8" t="s">
        <v>66</v>
      </c>
      <c r="B113" s="34" t="s">
        <v>67</v>
      </c>
      <c r="C113" s="96"/>
      <c r="D113" s="9">
        <v>1</v>
      </c>
      <c r="E113" s="62"/>
      <c r="F113" s="64"/>
      <c r="G113" s="9"/>
      <c r="H113" s="53"/>
      <c r="I113" s="3"/>
    </row>
    <row r="114" spans="1:9" x14ac:dyDescent="0.25">
      <c r="A114" s="8" t="s">
        <v>64</v>
      </c>
      <c r="B114" s="34" t="s">
        <v>65</v>
      </c>
      <c r="C114" s="96"/>
      <c r="D114" s="9">
        <v>1</v>
      </c>
      <c r="E114" s="62"/>
      <c r="F114" s="64"/>
      <c r="G114" s="9"/>
      <c r="H114" s="53"/>
      <c r="I114" s="3"/>
    </row>
    <row r="115" spans="1:9" ht="12" thickBot="1" x14ac:dyDescent="0.3">
      <c r="A115" s="10" t="s">
        <v>43</v>
      </c>
      <c r="B115" s="35" t="s">
        <v>44</v>
      </c>
      <c r="C115" s="97"/>
      <c r="D115" s="11">
        <v>1</v>
      </c>
      <c r="E115" s="66"/>
      <c r="F115" s="67"/>
      <c r="G115" s="11"/>
      <c r="H115" s="54"/>
      <c r="I115" s="3"/>
    </row>
    <row r="116" spans="1:9" x14ac:dyDescent="0.25">
      <c r="A116" s="104" t="s">
        <v>726</v>
      </c>
      <c r="B116" s="105" t="s">
        <v>727</v>
      </c>
      <c r="C116" s="90" t="s">
        <v>831</v>
      </c>
      <c r="D116" s="19">
        <v>1</v>
      </c>
      <c r="E116" s="69"/>
      <c r="F116" s="77">
        <f t="shared" ref="F116:F122" si="14">SUM(D116*E116)</f>
        <v>0</v>
      </c>
      <c r="G116" s="19">
        <v>1</v>
      </c>
      <c r="H116" s="56">
        <f t="shared" ref="H116:H123" si="15">SUM(F116*G116)</f>
        <v>0</v>
      </c>
      <c r="I116" s="3"/>
    </row>
    <row r="117" spans="1:9" x14ac:dyDescent="0.25">
      <c r="A117" s="14" t="s">
        <v>725</v>
      </c>
      <c r="B117" s="39" t="s">
        <v>728</v>
      </c>
      <c r="C117" s="87" t="s">
        <v>832</v>
      </c>
      <c r="D117" s="15">
        <v>1</v>
      </c>
      <c r="E117" s="68"/>
      <c r="F117" s="78">
        <f t="shared" si="14"/>
        <v>0</v>
      </c>
      <c r="G117" s="15">
        <v>1</v>
      </c>
      <c r="H117" s="53">
        <f t="shared" si="15"/>
        <v>0</v>
      </c>
      <c r="I117" s="3"/>
    </row>
    <row r="118" spans="1:9" x14ac:dyDescent="0.25">
      <c r="A118" s="14" t="s">
        <v>730</v>
      </c>
      <c r="B118" s="39" t="s">
        <v>732</v>
      </c>
      <c r="C118" s="87" t="s">
        <v>833</v>
      </c>
      <c r="D118" s="15">
        <v>1</v>
      </c>
      <c r="E118" s="68"/>
      <c r="F118" s="78">
        <f t="shared" si="14"/>
        <v>0</v>
      </c>
      <c r="G118" s="15">
        <v>1</v>
      </c>
      <c r="H118" s="53">
        <f t="shared" si="15"/>
        <v>0</v>
      </c>
      <c r="I118" s="3"/>
    </row>
    <row r="119" spans="1:9" x14ac:dyDescent="0.25">
      <c r="A119" s="14" t="s">
        <v>729</v>
      </c>
      <c r="B119" s="39" t="s">
        <v>731</v>
      </c>
      <c r="C119" s="87" t="s">
        <v>834</v>
      </c>
      <c r="D119" s="15">
        <v>1</v>
      </c>
      <c r="E119" s="68"/>
      <c r="F119" s="78">
        <f t="shared" si="14"/>
        <v>0</v>
      </c>
      <c r="G119" s="15">
        <v>1</v>
      </c>
      <c r="H119" s="53">
        <f t="shared" si="15"/>
        <v>0</v>
      </c>
      <c r="I119" s="3"/>
    </row>
    <row r="120" spans="1:9" x14ac:dyDescent="0.25">
      <c r="A120" s="8" t="s">
        <v>76</v>
      </c>
      <c r="B120" s="34" t="s">
        <v>618</v>
      </c>
      <c r="C120" s="87" t="s">
        <v>835</v>
      </c>
      <c r="D120" s="9">
        <v>1</v>
      </c>
      <c r="E120" s="62"/>
      <c r="F120" s="78">
        <f t="shared" si="14"/>
        <v>0</v>
      </c>
      <c r="G120" s="9">
        <v>1</v>
      </c>
      <c r="H120" s="53">
        <f t="shared" si="15"/>
        <v>0</v>
      </c>
      <c r="I120" s="3"/>
    </row>
    <row r="121" spans="1:9" x14ac:dyDescent="0.25">
      <c r="A121" s="8" t="s">
        <v>76</v>
      </c>
      <c r="B121" s="34" t="s">
        <v>681</v>
      </c>
      <c r="C121" s="87" t="s">
        <v>836</v>
      </c>
      <c r="D121" s="9">
        <v>1</v>
      </c>
      <c r="E121" s="62"/>
      <c r="F121" s="78">
        <f t="shared" si="14"/>
        <v>0</v>
      </c>
      <c r="G121" s="9">
        <v>1</v>
      </c>
      <c r="H121" s="53">
        <f t="shared" si="15"/>
        <v>0</v>
      </c>
      <c r="I121" s="3"/>
    </row>
    <row r="122" spans="1:9" ht="12" thickBot="1" x14ac:dyDescent="0.3">
      <c r="A122" s="10" t="s">
        <v>76</v>
      </c>
      <c r="B122" s="35" t="s">
        <v>682</v>
      </c>
      <c r="C122" s="89" t="s">
        <v>816</v>
      </c>
      <c r="D122" s="11">
        <v>1</v>
      </c>
      <c r="E122" s="66"/>
      <c r="F122" s="79">
        <f t="shared" si="14"/>
        <v>0</v>
      </c>
      <c r="G122" s="11">
        <v>1</v>
      </c>
      <c r="H122" s="54">
        <f t="shared" si="15"/>
        <v>0</v>
      </c>
      <c r="I122" s="3"/>
    </row>
    <row r="123" spans="1:9" x14ac:dyDescent="0.25">
      <c r="A123" s="37" t="s">
        <v>77</v>
      </c>
      <c r="B123" s="38" t="s">
        <v>78</v>
      </c>
      <c r="C123" s="98" t="s">
        <v>837</v>
      </c>
      <c r="D123" s="13">
        <v>1</v>
      </c>
      <c r="E123" s="61"/>
      <c r="F123" s="77">
        <f>SUM(D123*E123+D124*E124+D125*E125+D126*E126+D127*E127+D128*E128+D129*E129+D130*E130+D131*E131+D132*E132+D133*E133+D134*E134)</f>
        <v>0</v>
      </c>
      <c r="G123" s="13">
        <v>2</v>
      </c>
      <c r="H123" s="56">
        <f t="shared" si="15"/>
        <v>0</v>
      </c>
      <c r="I123" s="3"/>
    </row>
    <row r="124" spans="1:9" x14ac:dyDescent="0.25">
      <c r="A124" s="8" t="s">
        <v>80</v>
      </c>
      <c r="B124" s="34" t="s">
        <v>81</v>
      </c>
      <c r="C124" s="96"/>
      <c r="D124" s="9">
        <v>1</v>
      </c>
      <c r="E124" s="62"/>
      <c r="F124" s="64"/>
      <c r="G124" s="9"/>
      <c r="H124" s="53"/>
      <c r="I124" s="3"/>
    </row>
    <row r="125" spans="1:9" x14ac:dyDescent="0.25">
      <c r="A125" s="8" t="s">
        <v>82</v>
      </c>
      <c r="B125" s="34" t="s">
        <v>83</v>
      </c>
      <c r="C125" s="96"/>
      <c r="D125" s="9">
        <v>1</v>
      </c>
      <c r="E125" s="62"/>
      <c r="F125" s="64"/>
      <c r="G125" s="9"/>
      <c r="H125" s="53"/>
      <c r="I125" s="3"/>
    </row>
    <row r="126" spans="1:9" x14ac:dyDescent="0.25">
      <c r="A126" s="8" t="s">
        <v>84</v>
      </c>
      <c r="B126" s="34" t="s">
        <v>83</v>
      </c>
      <c r="C126" s="96"/>
      <c r="D126" s="9">
        <v>1</v>
      </c>
      <c r="E126" s="62"/>
      <c r="F126" s="64"/>
      <c r="G126" s="9"/>
      <c r="H126" s="53"/>
      <c r="I126" s="3"/>
    </row>
    <row r="127" spans="1:9" x14ac:dyDescent="0.25">
      <c r="A127" s="8" t="s">
        <v>11</v>
      </c>
      <c r="B127" s="34" t="s">
        <v>12</v>
      </c>
      <c r="C127" s="96"/>
      <c r="D127" s="9">
        <v>2</v>
      </c>
      <c r="E127" s="62"/>
      <c r="F127" s="64"/>
      <c r="G127" s="9"/>
      <c r="H127" s="53"/>
      <c r="I127" s="3"/>
    </row>
    <row r="128" spans="1:9" x14ac:dyDescent="0.25">
      <c r="A128" s="8" t="s">
        <v>85</v>
      </c>
      <c r="B128" s="34" t="s">
        <v>86</v>
      </c>
      <c r="C128" s="96"/>
      <c r="D128" s="9">
        <v>1</v>
      </c>
      <c r="E128" s="62"/>
      <c r="F128" s="64"/>
      <c r="G128" s="9"/>
      <c r="H128" s="53"/>
      <c r="I128" s="3"/>
    </row>
    <row r="129" spans="1:9" x14ac:dyDescent="0.25">
      <c r="A129" s="8" t="s">
        <v>87</v>
      </c>
      <c r="B129" s="34" t="s">
        <v>88</v>
      </c>
      <c r="C129" s="96"/>
      <c r="D129" s="9">
        <v>2</v>
      </c>
      <c r="E129" s="62"/>
      <c r="F129" s="64"/>
      <c r="G129" s="9"/>
      <c r="H129" s="53"/>
      <c r="I129" s="3"/>
    </row>
    <row r="130" spans="1:9" x14ac:dyDescent="0.25">
      <c r="A130" s="8" t="s">
        <v>92</v>
      </c>
      <c r="B130" s="34" t="s">
        <v>93</v>
      </c>
      <c r="C130" s="96"/>
      <c r="D130" s="9">
        <v>3</v>
      </c>
      <c r="E130" s="62"/>
      <c r="F130" s="64"/>
      <c r="G130" s="9"/>
      <c r="H130" s="53"/>
      <c r="I130" s="3"/>
    </row>
    <row r="131" spans="1:9" x14ac:dyDescent="0.25">
      <c r="A131" s="8" t="s">
        <v>94</v>
      </c>
      <c r="B131" s="34" t="s">
        <v>621</v>
      </c>
      <c r="C131" s="96"/>
      <c r="D131" s="9">
        <v>3</v>
      </c>
      <c r="E131" s="62"/>
      <c r="F131" s="64"/>
      <c r="G131" s="9"/>
      <c r="H131" s="53"/>
      <c r="I131" s="3"/>
    </row>
    <row r="132" spans="1:9" x14ac:dyDescent="0.25">
      <c r="A132" s="8" t="s">
        <v>95</v>
      </c>
      <c r="B132" s="34" t="s">
        <v>96</v>
      </c>
      <c r="C132" s="96"/>
      <c r="D132" s="9">
        <v>1</v>
      </c>
      <c r="E132" s="62"/>
      <c r="F132" s="64"/>
      <c r="G132" s="9"/>
      <c r="H132" s="53"/>
      <c r="I132" s="3"/>
    </row>
    <row r="133" spans="1:9" x14ac:dyDescent="0.25">
      <c r="A133" s="8" t="s">
        <v>97</v>
      </c>
      <c r="B133" s="34" t="s">
        <v>98</v>
      </c>
      <c r="C133" s="96"/>
      <c r="D133" s="9">
        <v>1</v>
      </c>
      <c r="E133" s="62"/>
      <c r="F133" s="64"/>
      <c r="G133" s="9"/>
      <c r="H133" s="53"/>
      <c r="I133" s="3"/>
    </row>
    <row r="134" spans="1:9" ht="12" thickBot="1" x14ac:dyDescent="0.3">
      <c r="A134" s="10" t="s">
        <v>89</v>
      </c>
      <c r="B134" s="35" t="s">
        <v>90</v>
      </c>
      <c r="C134" s="97"/>
      <c r="D134" s="11">
        <v>1</v>
      </c>
      <c r="E134" s="66"/>
      <c r="F134" s="71"/>
      <c r="G134" s="11"/>
      <c r="H134" s="54"/>
      <c r="I134" s="3"/>
    </row>
    <row r="135" spans="1:9" x14ac:dyDescent="0.25">
      <c r="A135" s="103" t="s">
        <v>91</v>
      </c>
      <c r="B135" s="38" t="s">
        <v>620</v>
      </c>
      <c r="C135" s="90" t="s">
        <v>838</v>
      </c>
      <c r="D135" s="13">
        <v>1</v>
      </c>
      <c r="E135" s="61"/>
      <c r="F135" s="77">
        <f>SUM(D135*E135)</f>
        <v>0</v>
      </c>
      <c r="G135" s="13">
        <v>2</v>
      </c>
      <c r="H135" s="56">
        <f t="shared" ref="H135:H140" si="16">SUM(F135*G135)</f>
        <v>0</v>
      </c>
      <c r="I135" s="3"/>
    </row>
    <row r="136" spans="1:9" x14ac:dyDescent="0.25">
      <c r="A136" s="8" t="s">
        <v>781</v>
      </c>
      <c r="B136" s="34" t="s">
        <v>782</v>
      </c>
      <c r="C136" s="87" t="s">
        <v>839</v>
      </c>
      <c r="D136" s="9">
        <v>1</v>
      </c>
      <c r="E136" s="62"/>
      <c r="F136" s="78">
        <f>SUM(D136*E136)</f>
        <v>0</v>
      </c>
      <c r="G136" s="9">
        <v>2</v>
      </c>
      <c r="H136" s="53">
        <f t="shared" si="16"/>
        <v>0</v>
      </c>
      <c r="I136" s="3"/>
    </row>
    <row r="137" spans="1:9" x14ac:dyDescent="0.25">
      <c r="A137" s="8" t="s">
        <v>79</v>
      </c>
      <c r="B137" s="34" t="s">
        <v>622</v>
      </c>
      <c r="C137" s="87" t="s">
        <v>840</v>
      </c>
      <c r="D137" s="9">
        <v>1</v>
      </c>
      <c r="E137" s="62"/>
      <c r="F137" s="78">
        <f>SUM(D137*E137)</f>
        <v>0</v>
      </c>
      <c r="G137" s="9">
        <v>1</v>
      </c>
      <c r="H137" s="53">
        <f t="shared" si="16"/>
        <v>0</v>
      </c>
      <c r="I137" s="3"/>
    </row>
    <row r="138" spans="1:9" x14ac:dyDescent="0.25">
      <c r="A138" s="8" t="s">
        <v>79</v>
      </c>
      <c r="B138" s="34" t="s">
        <v>619</v>
      </c>
      <c r="C138" s="87" t="s">
        <v>841</v>
      </c>
      <c r="D138" s="9">
        <v>1</v>
      </c>
      <c r="E138" s="62"/>
      <c r="F138" s="78">
        <f>SUM(D138*E138)</f>
        <v>0</v>
      </c>
      <c r="G138" s="9">
        <v>1</v>
      </c>
      <c r="H138" s="53">
        <f t="shared" si="16"/>
        <v>0</v>
      </c>
      <c r="I138" s="3"/>
    </row>
    <row r="139" spans="1:9" ht="12" thickBot="1" x14ac:dyDescent="0.3">
      <c r="A139" s="16" t="s">
        <v>79</v>
      </c>
      <c r="B139" s="40" t="s">
        <v>683</v>
      </c>
      <c r="C139" s="89" t="s">
        <v>842</v>
      </c>
      <c r="D139" s="17">
        <v>1</v>
      </c>
      <c r="E139" s="113"/>
      <c r="F139" s="79">
        <f>SUM(D139*E139)</f>
        <v>0</v>
      </c>
      <c r="G139" s="17">
        <v>2</v>
      </c>
      <c r="H139" s="54">
        <f t="shared" si="16"/>
        <v>0</v>
      </c>
      <c r="I139" s="3"/>
    </row>
    <row r="140" spans="1:9" x14ac:dyDescent="0.25">
      <c r="A140" s="18" t="s">
        <v>737</v>
      </c>
      <c r="B140" s="83" t="s">
        <v>738</v>
      </c>
      <c r="C140" s="98" t="s">
        <v>843</v>
      </c>
      <c r="D140" s="19">
        <v>1</v>
      </c>
      <c r="E140" s="69"/>
      <c r="F140" s="77">
        <f>SUM(D140*E140+D141*E141+D142*E142+D143*E143+D144*E144+D145*E145+D146*E146+D147*E147+D148*E148+D149*E149+D150*E150+D151*E151+D152*E152+D153*E153)</f>
        <v>0</v>
      </c>
      <c r="G140" s="85">
        <v>1</v>
      </c>
      <c r="H140" s="86">
        <f t="shared" si="16"/>
        <v>0</v>
      </c>
      <c r="I140" s="3"/>
    </row>
    <row r="141" spans="1:9" x14ac:dyDescent="0.25">
      <c r="A141" s="8" t="s">
        <v>740</v>
      </c>
      <c r="B141" s="34" t="s">
        <v>741</v>
      </c>
      <c r="C141" s="96"/>
      <c r="D141" s="9">
        <v>1</v>
      </c>
      <c r="E141" s="62"/>
      <c r="F141" s="64"/>
      <c r="G141" s="9"/>
      <c r="H141" s="53"/>
      <c r="I141" s="3"/>
    </row>
    <row r="142" spans="1:9" x14ac:dyDescent="0.25">
      <c r="A142" s="8" t="s">
        <v>742</v>
      </c>
      <c r="B142" s="34" t="s">
        <v>743</v>
      </c>
      <c r="C142" s="96"/>
      <c r="D142" s="9">
        <v>1</v>
      </c>
      <c r="E142" s="62"/>
      <c r="F142" s="64"/>
      <c r="G142" s="9"/>
      <c r="H142" s="53"/>
      <c r="I142" s="3"/>
    </row>
    <row r="143" spans="1:9" x14ac:dyDescent="0.25">
      <c r="A143" s="8" t="s">
        <v>744</v>
      </c>
      <c r="B143" s="34" t="s">
        <v>745</v>
      </c>
      <c r="C143" s="96"/>
      <c r="D143" s="9">
        <v>1</v>
      </c>
      <c r="E143" s="62"/>
      <c r="F143" s="64"/>
      <c r="G143" s="9"/>
      <c r="H143" s="53"/>
      <c r="I143" s="3"/>
    </row>
    <row r="144" spans="1:9" x14ac:dyDescent="0.25">
      <c r="A144" s="8" t="s">
        <v>123</v>
      </c>
      <c r="B144" s="34" t="s">
        <v>124</v>
      </c>
      <c r="C144" s="96"/>
      <c r="D144" s="9">
        <v>2</v>
      </c>
      <c r="E144" s="62"/>
      <c r="F144" s="64"/>
      <c r="G144" s="9"/>
      <c r="H144" s="53"/>
      <c r="I144" s="3"/>
    </row>
    <row r="145" spans="1:9" x14ac:dyDescent="0.25">
      <c r="A145" s="8" t="s">
        <v>746</v>
      </c>
      <c r="B145" s="34" t="s">
        <v>747</v>
      </c>
      <c r="C145" s="96"/>
      <c r="D145" s="9">
        <v>1</v>
      </c>
      <c r="E145" s="62"/>
      <c r="F145" s="64"/>
      <c r="G145" s="9"/>
      <c r="H145" s="53"/>
      <c r="I145" s="3"/>
    </row>
    <row r="146" spans="1:9" x14ac:dyDescent="0.25">
      <c r="A146" s="8" t="s">
        <v>748</v>
      </c>
      <c r="B146" s="34" t="s">
        <v>749</v>
      </c>
      <c r="C146" s="96"/>
      <c r="D146" s="9">
        <v>1</v>
      </c>
      <c r="E146" s="62"/>
      <c r="F146" s="64"/>
      <c r="G146" s="9"/>
      <c r="H146" s="53"/>
      <c r="I146" s="3"/>
    </row>
    <row r="147" spans="1:9" x14ac:dyDescent="0.25">
      <c r="A147" s="8" t="s">
        <v>92</v>
      </c>
      <c r="B147" s="34" t="s">
        <v>93</v>
      </c>
      <c r="C147" s="96"/>
      <c r="D147" s="9">
        <v>1</v>
      </c>
      <c r="E147" s="62"/>
      <c r="F147" s="64"/>
      <c r="G147" s="9"/>
      <c r="H147" s="53"/>
      <c r="I147" s="3"/>
    </row>
    <row r="148" spans="1:9" x14ac:dyDescent="0.25">
      <c r="A148" s="8" t="s">
        <v>753</v>
      </c>
      <c r="B148" s="34" t="s">
        <v>754</v>
      </c>
      <c r="C148" s="96"/>
      <c r="D148" s="9">
        <v>1</v>
      </c>
      <c r="E148" s="62"/>
      <c r="F148" s="64"/>
      <c r="G148" s="9"/>
      <c r="H148" s="53"/>
      <c r="I148" s="3"/>
    </row>
    <row r="149" spans="1:9" x14ac:dyDescent="0.25">
      <c r="A149" s="8" t="s">
        <v>755</v>
      </c>
      <c r="B149" s="34" t="s">
        <v>756</v>
      </c>
      <c r="C149" s="96"/>
      <c r="D149" s="9">
        <v>1</v>
      </c>
      <c r="E149" s="62"/>
      <c r="F149" s="64"/>
      <c r="G149" s="9"/>
      <c r="H149" s="53"/>
      <c r="I149" s="3"/>
    </row>
    <row r="150" spans="1:9" x14ac:dyDescent="0.25">
      <c r="A150" s="8" t="s">
        <v>95</v>
      </c>
      <c r="B150" s="34" t="s">
        <v>96</v>
      </c>
      <c r="C150" s="96"/>
      <c r="D150" s="9">
        <v>1</v>
      </c>
      <c r="E150" s="62"/>
      <c r="F150" s="64"/>
      <c r="G150" s="9"/>
      <c r="H150" s="53"/>
      <c r="I150" s="3"/>
    </row>
    <row r="151" spans="1:9" x14ac:dyDescent="0.25">
      <c r="A151" s="8" t="s">
        <v>757</v>
      </c>
      <c r="B151" s="34" t="s">
        <v>758</v>
      </c>
      <c r="C151" s="96"/>
      <c r="D151" s="9">
        <v>1</v>
      </c>
      <c r="E151" s="62"/>
      <c r="F151" s="64"/>
      <c r="G151" s="9"/>
      <c r="H151" s="53"/>
      <c r="I151" s="3"/>
    </row>
    <row r="152" spans="1:9" x14ac:dyDescent="0.25">
      <c r="A152" s="8" t="s">
        <v>759</v>
      </c>
      <c r="B152" s="34" t="s">
        <v>278</v>
      </c>
      <c r="C152" s="96"/>
      <c r="D152" s="9">
        <v>1</v>
      </c>
      <c r="E152" s="62"/>
      <c r="F152" s="64"/>
      <c r="G152" s="9"/>
      <c r="H152" s="53"/>
      <c r="I152" s="3"/>
    </row>
    <row r="153" spans="1:9" ht="12" thickBot="1" x14ac:dyDescent="0.3">
      <c r="A153" s="10" t="s">
        <v>750</v>
      </c>
      <c r="B153" s="35" t="s">
        <v>751</v>
      </c>
      <c r="C153" s="97"/>
      <c r="D153" s="11">
        <v>1</v>
      </c>
      <c r="E153" s="66"/>
      <c r="F153" s="67"/>
      <c r="G153" s="11"/>
      <c r="H153" s="54"/>
      <c r="I153" s="3"/>
    </row>
    <row r="154" spans="1:9" x14ac:dyDescent="0.25">
      <c r="A154" s="103" t="s">
        <v>773</v>
      </c>
      <c r="B154" s="38" t="s">
        <v>776</v>
      </c>
      <c r="C154" s="90" t="s">
        <v>844</v>
      </c>
      <c r="D154" s="13">
        <v>1</v>
      </c>
      <c r="E154" s="61"/>
      <c r="F154" s="77">
        <f>SUM(D154*E154)</f>
        <v>0</v>
      </c>
      <c r="G154" s="13">
        <v>1</v>
      </c>
      <c r="H154" s="56">
        <f t="shared" ref="H154:H159" si="17">SUM(F154*G154)</f>
        <v>0</v>
      </c>
      <c r="I154" s="3"/>
    </row>
    <row r="155" spans="1:9" x14ac:dyDescent="0.25">
      <c r="A155" s="8" t="s">
        <v>752</v>
      </c>
      <c r="B155" s="34" t="s">
        <v>777</v>
      </c>
      <c r="C155" s="87" t="s">
        <v>845</v>
      </c>
      <c r="D155" s="9">
        <v>1</v>
      </c>
      <c r="E155" s="62"/>
      <c r="F155" s="78">
        <f>SUM(D155*E155)</f>
        <v>0</v>
      </c>
      <c r="G155" s="9">
        <v>1</v>
      </c>
      <c r="H155" s="53">
        <f t="shared" si="17"/>
        <v>0</v>
      </c>
      <c r="I155" s="3"/>
    </row>
    <row r="156" spans="1:9" x14ac:dyDescent="0.25">
      <c r="A156" s="14" t="s">
        <v>739</v>
      </c>
      <c r="B156" s="39" t="s">
        <v>775</v>
      </c>
      <c r="C156" s="87" t="s">
        <v>846</v>
      </c>
      <c r="D156" s="15">
        <v>1</v>
      </c>
      <c r="E156" s="73"/>
      <c r="F156" s="78">
        <f>SUM(D156*E156)</f>
        <v>0</v>
      </c>
      <c r="G156" s="9">
        <v>1</v>
      </c>
      <c r="H156" s="53">
        <f t="shared" si="17"/>
        <v>0</v>
      </c>
      <c r="I156" s="3"/>
    </row>
    <row r="157" spans="1:9" x14ac:dyDescent="0.25">
      <c r="A157" s="14" t="s">
        <v>739</v>
      </c>
      <c r="B157" s="39" t="s">
        <v>778</v>
      </c>
      <c r="C157" s="87" t="s">
        <v>847</v>
      </c>
      <c r="D157" s="15">
        <v>1</v>
      </c>
      <c r="E157" s="73"/>
      <c r="F157" s="78">
        <f>SUM(D157*E157)</f>
        <v>0</v>
      </c>
      <c r="G157" s="9">
        <v>1</v>
      </c>
      <c r="H157" s="53">
        <f t="shared" si="17"/>
        <v>0</v>
      </c>
      <c r="I157" s="3"/>
    </row>
    <row r="158" spans="1:9" ht="12" thickBot="1" x14ac:dyDescent="0.3">
      <c r="A158" s="10" t="s">
        <v>739</v>
      </c>
      <c r="B158" s="35" t="s">
        <v>779</v>
      </c>
      <c r="C158" s="89" t="s">
        <v>848</v>
      </c>
      <c r="D158" s="11">
        <v>1</v>
      </c>
      <c r="E158" s="113"/>
      <c r="F158" s="79">
        <f>SUM(D158*E158)</f>
        <v>0</v>
      </c>
      <c r="G158" s="17">
        <v>1</v>
      </c>
      <c r="H158" s="54">
        <f t="shared" si="17"/>
        <v>0</v>
      </c>
      <c r="I158" s="3"/>
    </row>
    <row r="159" spans="1:9" x14ac:dyDescent="0.25">
      <c r="A159" s="37" t="s">
        <v>760</v>
      </c>
      <c r="B159" s="81" t="s">
        <v>761</v>
      </c>
      <c r="C159" s="98" t="s">
        <v>849</v>
      </c>
      <c r="D159" s="13">
        <v>1</v>
      </c>
      <c r="E159" s="61"/>
      <c r="F159" s="77">
        <f>SUM(D159*E159+D160*E160+D161*E161+D162*E162+D163*E163+D164*E164+D165*E165+D166*E166+D167*E167+D168*E168+D169*E169+D170*E170+D171*E171+D172*E172+D173*E173)</f>
        <v>0</v>
      </c>
      <c r="G159" s="2">
        <v>1</v>
      </c>
      <c r="H159" s="50">
        <f t="shared" si="17"/>
        <v>0</v>
      </c>
      <c r="I159" s="3"/>
    </row>
    <row r="160" spans="1:9" x14ac:dyDescent="0.25">
      <c r="A160" s="8" t="s">
        <v>763</v>
      </c>
      <c r="B160" s="34" t="s">
        <v>764</v>
      </c>
      <c r="C160" s="96"/>
      <c r="D160" s="9">
        <v>1</v>
      </c>
      <c r="E160" s="62"/>
      <c r="F160" s="64"/>
      <c r="G160" s="9"/>
      <c r="H160" s="53"/>
      <c r="I160" s="3"/>
    </row>
    <row r="161" spans="1:9" x14ac:dyDescent="0.25">
      <c r="A161" s="8" t="s">
        <v>742</v>
      </c>
      <c r="B161" s="34" t="s">
        <v>743</v>
      </c>
      <c r="C161" s="96"/>
      <c r="D161" s="9">
        <v>1</v>
      </c>
      <c r="E161" s="62"/>
      <c r="F161" s="64"/>
      <c r="G161" s="9"/>
      <c r="H161" s="53"/>
      <c r="I161" s="3"/>
    </row>
    <row r="162" spans="1:9" x14ac:dyDescent="0.25">
      <c r="A162" s="8" t="s">
        <v>744</v>
      </c>
      <c r="B162" s="34" t="s">
        <v>745</v>
      </c>
      <c r="C162" s="96"/>
      <c r="D162" s="9">
        <v>1</v>
      </c>
      <c r="E162" s="62"/>
      <c r="F162" s="64"/>
      <c r="G162" s="9"/>
      <c r="H162" s="53"/>
      <c r="I162" s="3"/>
    </row>
    <row r="163" spans="1:9" x14ac:dyDescent="0.25">
      <c r="A163" s="8" t="s">
        <v>123</v>
      </c>
      <c r="B163" s="34" t="s">
        <v>124</v>
      </c>
      <c r="C163" s="96"/>
      <c r="D163" s="9">
        <v>2</v>
      </c>
      <c r="E163" s="62"/>
      <c r="F163" s="64"/>
      <c r="G163" s="9"/>
      <c r="H163" s="53"/>
      <c r="I163" s="3"/>
    </row>
    <row r="164" spans="1:9" x14ac:dyDescent="0.25">
      <c r="A164" s="8" t="s">
        <v>746</v>
      </c>
      <c r="B164" s="34" t="s">
        <v>747</v>
      </c>
      <c r="C164" s="96"/>
      <c r="D164" s="9">
        <v>1</v>
      </c>
      <c r="E164" s="62"/>
      <c r="F164" s="64"/>
      <c r="G164" s="9"/>
      <c r="H164" s="53"/>
      <c r="I164" s="3"/>
    </row>
    <row r="165" spans="1:9" x14ac:dyDescent="0.25">
      <c r="A165" s="8" t="s">
        <v>748</v>
      </c>
      <c r="B165" s="34" t="s">
        <v>749</v>
      </c>
      <c r="C165" s="96"/>
      <c r="D165" s="9">
        <v>1</v>
      </c>
      <c r="E165" s="62"/>
      <c r="F165" s="64"/>
      <c r="G165" s="9"/>
      <c r="H165" s="53"/>
      <c r="I165" s="3"/>
    </row>
    <row r="166" spans="1:9" x14ac:dyDescent="0.25">
      <c r="A166" s="8" t="s">
        <v>768</v>
      </c>
      <c r="B166" s="34" t="s">
        <v>769</v>
      </c>
      <c r="C166" s="96"/>
      <c r="D166" s="9">
        <v>1</v>
      </c>
      <c r="E166" s="62"/>
      <c r="F166" s="64"/>
      <c r="G166" s="9"/>
      <c r="H166" s="53"/>
      <c r="I166" s="3"/>
    </row>
    <row r="167" spans="1:9" x14ac:dyDescent="0.25">
      <c r="A167" s="8" t="s">
        <v>92</v>
      </c>
      <c r="B167" s="34" t="s">
        <v>93</v>
      </c>
      <c r="C167" s="96"/>
      <c r="D167" s="9">
        <v>1</v>
      </c>
      <c r="E167" s="62"/>
      <c r="F167" s="64"/>
      <c r="G167" s="9"/>
      <c r="H167" s="53"/>
      <c r="I167" s="3"/>
    </row>
    <row r="168" spans="1:9" x14ac:dyDescent="0.25">
      <c r="A168" s="8" t="s">
        <v>94</v>
      </c>
      <c r="B168" s="34" t="s">
        <v>770</v>
      </c>
      <c r="C168" s="96"/>
      <c r="D168" s="9">
        <v>1</v>
      </c>
      <c r="E168" s="62"/>
      <c r="F168" s="64"/>
      <c r="G168" s="9"/>
      <c r="H168" s="53"/>
      <c r="I168" s="3"/>
    </row>
    <row r="169" spans="1:9" x14ac:dyDescent="0.25">
      <c r="A169" s="8" t="s">
        <v>755</v>
      </c>
      <c r="B169" s="34" t="s">
        <v>756</v>
      </c>
      <c r="C169" s="96"/>
      <c r="D169" s="9">
        <v>1</v>
      </c>
      <c r="E169" s="62"/>
      <c r="F169" s="64"/>
      <c r="G169" s="9"/>
      <c r="H169" s="53"/>
      <c r="I169" s="3"/>
    </row>
    <row r="170" spans="1:9" x14ac:dyDescent="0.25">
      <c r="A170" s="8" t="s">
        <v>95</v>
      </c>
      <c r="B170" s="34" t="s">
        <v>96</v>
      </c>
      <c r="C170" s="96"/>
      <c r="D170" s="9">
        <v>1</v>
      </c>
      <c r="E170" s="62"/>
      <c r="F170" s="64"/>
      <c r="G170" s="9"/>
      <c r="H170" s="53"/>
      <c r="I170" s="3"/>
    </row>
    <row r="171" spans="1:9" x14ac:dyDescent="0.25">
      <c r="A171" s="8" t="s">
        <v>757</v>
      </c>
      <c r="B171" s="34" t="s">
        <v>758</v>
      </c>
      <c r="C171" s="96"/>
      <c r="D171" s="9">
        <v>1</v>
      </c>
      <c r="E171" s="62"/>
      <c r="F171" s="64"/>
      <c r="G171" s="9"/>
      <c r="H171" s="53"/>
      <c r="I171" s="3"/>
    </row>
    <row r="172" spans="1:9" x14ac:dyDescent="0.25">
      <c r="A172" s="8" t="s">
        <v>759</v>
      </c>
      <c r="B172" s="34" t="s">
        <v>278</v>
      </c>
      <c r="C172" s="96"/>
      <c r="D172" s="9">
        <v>1</v>
      </c>
      <c r="E172" s="62"/>
      <c r="F172" s="64"/>
      <c r="G172" s="9"/>
      <c r="H172" s="53"/>
      <c r="I172" s="3"/>
    </row>
    <row r="173" spans="1:9" ht="12" thickBot="1" x14ac:dyDescent="0.3">
      <c r="A173" s="10" t="s">
        <v>765</v>
      </c>
      <c r="B173" s="35" t="s">
        <v>766</v>
      </c>
      <c r="C173" s="97"/>
      <c r="D173" s="11">
        <v>1</v>
      </c>
      <c r="E173" s="66"/>
      <c r="F173" s="67"/>
      <c r="G173" s="11"/>
      <c r="H173" s="54"/>
      <c r="I173" s="3"/>
    </row>
    <row r="174" spans="1:9" x14ac:dyDescent="0.25">
      <c r="A174" s="103" t="s">
        <v>767</v>
      </c>
      <c r="B174" s="38" t="s">
        <v>786</v>
      </c>
      <c r="C174" s="90" t="s">
        <v>850</v>
      </c>
      <c r="D174" s="13">
        <v>1</v>
      </c>
      <c r="E174" s="69"/>
      <c r="F174" s="77">
        <f>SUM(D174*E174)</f>
        <v>0</v>
      </c>
      <c r="G174" s="13">
        <v>1</v>
      </c>
      <c r="H174" s="56">
        <f t="shared" ref="H174:H179" si="18">SUM(F174*G174)</f>
        <v>0</v>
      </c>
      <c r="I174" s="3"/>
    </row>
    <row r="175" spans="1:9" x14ac:dyDescent="0.25">
      <c r="A175" s="8" t="s">
        <v>774</v>
      </c>
      <c r="B175" s="34" t="s">
        <v>787</v>
      </c>
      <c r="C175" s="87" t="s">
        <v>851</v>
      </c>
      <c r="D175" s="9">
        <v>1</v>
      </c>
      <c r="E175" s="73"/>
      <c r="F175" s="78">
        <f>SUM(D175*E175)</f>
        <v>0</v>
      </c>
      <c r="G175" s="9">
        <v>1</v>
      </c>
      <c r="H175" s="53">
        <f t="shared" si="18"/>
        <v>0</v>
      </c>
      <c r="I175" s="3"/>
    </row>
    <row r="176" spans="1:9" x14ac:dyDescent="0.25">
      <c r="A176" s="8" t="s">
        <v>762</v>
      </c>
      <c r="B176" s="34" t="s">
        <v>780</v>
      </c>
      <c r="C176" s="87" t="s">
        <v>852</v>
      </c>
      <c r="D176" s="9">
        <v>1</v>
      </c>
      <c r="E176" s="62"/>
      <c r="F176" s="78">
        <f>SUM(D176*E176)</f>
        <v>0</v>
      </c>
      <c r="G176" s="9">
        <v>1</v>
      </c>
      <c r="H176" s="53">
        <f t="shared" si="18"/>
        <v>0</v>
      </c>
      <c r="I176" s="3"/>
    </row>
    <row r="177" spans="1:9" x14ac:dyDescent="0.25">
      <c r="A177" s="8" t="s">
        <v>762</v>
      </c>
      <c r="B177" s="34" t="s">
        <v>788</v>
      </c>
      <c r="C177" s="87" t="s">
        <v>853</v>
      </c>
      <c r="D177" s="9">
        <v>1</v>
      </c>
      <c r="E177" s="62"/>
      <c r="F177" s="78">
        <f>SUM(D177*E177)</f>
        <v>0</v>
      </c>
      <c r="G177" s="9">
        <v>1</v>
      </c>
      <c r="H177" s="53">
        <f t="shared" si="18"/>
        <v>0</v>
      </c>
      <c r="I177" s="3"/>
    </row>
    <row r="178" spans="1:9" ht="12" thickBot="1" x14ac:dyDescent="0.3">
      <c r="A178" s="10" t="s">
        <v>762</v>
      </c>
      <c r="B178" s="35" t="s">
        <v>789</v>
      </c>
      <c r="C178" s="89" t="s">
        <v>854</v>
      </c>
      <c r="D178" s="11">
        <v>1</v>
      </c>
      <c r="E178" s="66"/>
      <c r="F178" s="79">
        <f>SUM(D178*E178)</f>
        <v>0</v>
      </c>
      <c r="G178" s="17">
        <v>1</v>
      </c>
      <c r="H178" s="54">
        <f t="shared" si="18"/>
        <v>0</v>
      </c>
      <c r="I178" s="3"/>
    </row>
    <row r="179" spans="1:9" x14ac:dyDescent="0.25">
      <c r="A179" s="37" t="s">
        <v>99</v>
      </c>
      <c r="B179" s="81" t="s">
        <v>100</v>
      </c>
      <c r="C179" s="98" t="s">
        <v>855</v>
      </c>
      <c r="D179" s="13">
        <v>1</v>
      </c>
      <c r="E179" s="61"/>
      <c r="F179" s="77">
        <f>SUM(D179*E179+D180*E180+D181*E181+D182*E182+D183*E183+D184*E184+D185*E185+D186*E186+D187*E187)</f>
        <v>0</v>
      </c>
      <c r="G179" s="13">
        <v>1</v>
      </c>
      <c r="H179" s="56">
        <f t="shared" si="18"/>
        <v>0</v>
      </c>
      <c r="I179" s="3"/>
    </row>
    <row r="180" spans="1:9" x14ac:dyDescent="0.25">
      <c r="A180" s="8" t="s">
        <v>102</v>
      </c>
      <c r="B180" s="34" t="s">
        <v>103</v>
      </c>
      <c r="C180" s="96"/>
      <c r="D180" s="9">
        <v>1</v>
      </c>
      <c r="E180" s="62"/>
      <c r="F180" s="64"/>
      <c r="G180" s="9"/>
      <c r="H180" s="53"/>
      <c r="I180" s="3"/>
    </row>
    <row r="181" spans="1:9" x14ac:dyDescent="0.25">
      <c r="A181" s="8" t="s">
        <v>104</v>
      </c>
      <c r="B181" s="34" t="s">
        <v>105</v>
      </c>
      <c r="C181" s="96"/>
      <c r="D181" s="9">
        <v>1</v>
      </c>
      <c r="E181" s="62"/>
      <c r="F181" s="64"/>
      <c r="G181" s="9"/>
      <c r="H181" s="53"/>
      <c r="I181" s="3"/>
    </row>
    <row r="182" spans="1:9" x14ac:dyDescent="0.25">
      <c r="A182" s="8" t="s">
        <v>106</v>
      </c>
      <c r="B182" s="34" t="s">
        <v>107</v>
      </c>
      <c r="C182" s="96"/>
      <c r="D182" s="9">
        <v>1</v>
      </c>
      <c r="E182" s="62"/>
      <c r="F182" s="64"/>
      <c r="G182" s="9"/>
      <c r="H182" s="53"/>
      <c r="I182" s="3"/>
    </row>
    <row r="183" spans="1:9" x14ac:dyDescent="0.25">
      <c r="A183" s="8" t="s">
        <v>108</v>
      </c>
      <c r="B183" s="34" t="s">
        <v>109</v>
      </c>
      <c r="C183" s="96"/>
      <c r="D183" s="9">
        <v>2</v>
      </c>
      <c r="E183" s="62"/>
      <c r="F183" s="64"/>
      <c r="G183" s="9"/>
      <c r="H183" s="53"/>
      <c r="I183" s="3"/>
    </row>
    <row r="184" spans="1:9" x14ac:dyDescent="0.25">
      <c r="A184" s="8" t="s">
        <v>92</v>
      </c>
      <c r="B184" s="34" t="s">
        <v>93</v>
      </c>
      <c r="C184" s="96"/>
      <c r="D184" s="9">
        <v>1</v>
      </c>
      <c r="E184" s="62"/>
      <c r="F184" s="64"/>
      <c r="G184" s="9"/>
      <c r="H184" s="53"/>
      <c r="I184" s="3"/>
    </row>
    <row r="185" spans="1:9" x14ac:dyDescent="0.25">
      <c r="A185" s="8" t="s">
        <v>94</v>
      </c>
      <c r="B185" s="34" t="s">
        <v>625</v>
      </c>
      <c r="C185" s="96"/>
      <c r="D185" s="9">
        <v>1</v>
      </c>
      <c r="E185" s="62"/>
      <c r="F185" s="64"/>
      <c r="G185" s="9"/>
      <c r="H185" s="53"/>
      <c r="I185" s="3"/>
    </row>
    <row r="186" spans="1:9" x14ac:dyDescent="0.25">
      <c r="A186" s="8" t="s">
        <v>95</v>
      </c>
      <c r="B186" s="34" t="s">
        <v>96</v>
      </c>
      <c r="C186" s="96"/>
      <c r="D186" s="9">
        <v>1</v>
      </c>
      <c r="E186" s="62"/>
      <c r="F186" s="64"/>
      <c r="G186" s="9"/>
      <c r="H186" s="53"/>
      <c r="I186" s="3"/>
    </row>
    <row r="187" spans="1:9" ht="12" thickBot="1" x14ac:dyDescent="0.3">
      <c r="A187" s="10" t="s">
        <v>110</v>
      </c>
      <c r="B187" s="35" t="s">
        <v>111</v>
      </c>
      <c r="C187" s="97"/>
      <c r="D187" s="11">
        <v>1</v>
      </c>
      <c r="E187" s="66"/>
      <c r="F187" s="71"/>
      <c r="G187" s="11"/>
      <c r="H187" s="54"/>
      <c r="I187" s="3"/>
    </row>
    <row r="188" spans="1:9" x14ac:dyDescent="0.25">
      <c r="A188" s="103" t="s">
        <v>112</v>
      </c>
      <c r="B188" s="38" t="s">
        <v>624</v>
      </c>
      <c r="C188" s="90" t="s">
        <v>856</v>
      </c>
      <c r="D188" s="13">
        <v>1</v>
      </c>
      <c r="E188" s="61"/>
      <c r="F188" s="77">
        <f>SUM(D188*E188)</f>
        <v>0</v>
      </c>
      <c r="G188" s="13">
        <v>1</v>
      </c>
      <c r="H188" s="56">
        <f>SUM(F188*G188)</f>
        <v>0</v>
      </c>
      <c r="I188" s="3"/>
    </row>
    <row r="189" spans="1:9" x14ac:dyDescent="0.25">
      <c r="A189" s="8" t="s">
        <v>101</v>
      </c>
      <c r="B189" s="34" t="s">
        <v>623</v>
      </c>
      <c r="C189" s="87" t="s">
        <v>857</v>
      </c>
      <c r="D189" s="9">
        <v>1</v>
      </c>
      <c r="E189" s="62"/>
      <c r="F189" s="78">
        <f>SUM(D189*E189)</f>
        <v>0</v>
      </c>
      <c r="G189" s="9">
        <v>1</v>
      </c>
      <c r="H189" s="53">
        <f>SUM(F189*G189)</f>
        <v>0</v>
      </c>
      <c r="I189" s="3"/>
    </row>
    <row r="190" spans="1:9" x14ac:dyDescent="0.25">
      <c r="A190" s="8" t="s">
        <v>101</v>
      </c>
      <c r="B190" s="34" t="s">
        <v>684</v>
      </c>
      <c r="C190" s="87" t="s">
        <v>858</v>
      </c>
      <c r="D190" s="9">
        <v>1</v>
      </c>
      <c r="E190" s="62"/>
      <c r="F190" s="78">
        <f>SUM(D190*E190)</f>
        <v>0</v>
      </c>
      <c r="G190" s="9">
        <v>1</v>
      </c>
      <c r="H190" s="53">
        <f>SUM(F190*G190)</f>
        <v>0</v>
      </c>
      <c r="I190" s="3"/>
    </row>
    <row r="191" spans="1:9" ht="12" thickBot="1" x14ac:dyDescent="0.3">
      <c r="A191" s="10" t="s">
        <v>101</v>
      </c>
      <c r="B191" s="35" t="s">
        <v>685</v>
      </c>
      <c r="C191" s="89" t="s">
        <v>859</v>
      </c>
      <c r="D191" s="11">
        <v>1</v>
      </c>
      <c r="E191" s="66"/>
      <c r="F191" s="79">
        <f>SUM(D191*E191)</f>
        <v>0</v>
      </c>
      <c r="G191" s="11">
        <v>1</v>
      </c>
      <c r="H191" s="54">
        <f>SUM(F191*G191)</f>
        <v>0</v>
      </c>
      <c r="I191" s="3"/>
    </row>
    <row r="192" spans="1:9" x14ac:dyDescent="0.25">
      <c r="A192" s="37" t="s">
        <v>113</v>
      </c>
      <c r="B192" s="81" t="s">
        <v>114</v>
      </c>
      <c r="C192" s="98" t="s">
        <v>860</v>
      </c>
      <c r="D192" s="13">
        <v>1</v>
      </c>
      <c r="E192" s="61"/>
      <c r="F192" s="77">
        <f>SUM(D192*E192+D193*E193+D194*E194+D195*E195+D196*E196+D197*E197+D198*E198+D199*E199+D200*E200)</f>
        <v>0</v>
      </c>
      <c r="G192" s="13">
        <v>1</v>
      </c>
      <c r="H192" s="56">
        <f>SUM(F192*G192)</f>
        <v>0</v>
      </c>
      <c r="I192" s="3"/>
    </row>
    <row r="193" spans="1:9" x14ac:dyDescent="0.25">
      <c r="A193" s="8" t="s">
        <v>102</v>
      </c>
      <c r="B193" s="34" t="s">
        <v>103</v>
      </c>
      <c r="C193" s="96"/>
      <c r="D193" s="9">
        <v>1</v>
      </c>
      <c r="E193" s="62"/>
      <c r="F193" s="64"/>
      <c r="G193" s="9"/>
      <c r="H193" s="53"/>
      <c r="I193" s="3"/>
    </row>
    <row r="194" spans="1:9" x14ac:dyDescent="0.25">
      <c r="A194" s="8" t="s">
        <v>104</v>
      </c>
      <c r="B194" s="34" t="s">
        <v>105</v>
      </c>
      <c r="C194" s="96"/>
      <c r="D194" s="9">
        <v>1</v>
      </c>
      <c r="E194" s="62"/>
      <c r="F194" s="64"/>
      <c r="G194" s="9"/>
      <c r="H194" s="53"/>
      <c r="I194" s="3"/>
    </row>
    <row r="195" spans="1:9" x14ac:dyDescent="0.25">
      <c r="A195" s="8" t="s">
        <v>116</v>
      </c>
      <c r="B195" s="34" t="s">
        <v>117</v>
      </c>
      <c r="C195" s="96"/>
      <c r="D195" s="9">
        <v>1</v>
      </c>
      <c r="E195" s="62"/>
      <c r="F195" s="64"/>
      <c r="G195" s="9"/>
      <c r="H195" s="53"/>
      <c r="I195" s="3"/>
    </row>
    <row r="196" spans="1:9" x14ac:dyDescent="0.25">
      <c r="A196" s="8" t="s">
        <v>108</v>
      </c>
      <c r="B196" s="34" t="s">
        <v>109</v>
      </c>
      <c r="C196" s="96"/>
      <c r="D196" s="9">
        <v>2</v>
      </c>
      <c r="E196" s="62"/>
      <c r="F196" s="64"/>
      <c r="G196" s="9"/>
      <c r="H196" s="53"/>
      <c r="I196" s="3"/>
    </row>
    <row r="197" spans="1:9" x14ac:dyDescent="0.25">
      <c r="A197" s="8" t="s">
        <v>92</v>
      </c>
      <c r="B197" s="34" t="s">
        <v>93</v>
      </c>
      <c r="C197" s="96"/>
      <c r="D197" s="9">
        <v>1</v>
      </c>
      <c r="E197" s="62"/>
      <c r="F197" s="64"/>
      <c r="G197" s="9"/>
      <c r="H197" s="53"/>
      <c r="I197" s="3"/>
    </row>
    <row r="198" spans="1:9" x14ac:dyDescent="0.25">
      <c r="A198" s="8" t="s">
        <v>94</v>
      </c>
      <c r="B198" s="34" t="s">
        <v>625</v>
      </c>
      <c r="C198" s="96"/>
      <c r="D198" s="9">
        <v>1</v>
      </c>
      <c r="E198" s="62"/>
      <c r="F198" s="64"/>
      <c r="G198" s="9"/>
      <c r="H198" s="53"/>
      <c r="I198" s="3"/>
    </row>
    <row r="199" spans="1:9" x14ac:dyDescent="0.25">
      <c r="A199" s="8" t="s">
        <v>95</v>
      </c>
      <c r="B199" s="34" t="s">
        <v>96</v>
      </c>
      <c r="C199" s="96"/>
      <c r="D199" s="9">
        <v>1</v>
      </c>
      <c r="E199" s="62"/>
      <c r="F199" s="64"/>
      <c r="G199" s="9"/>
      <c r="H199" s="53"/>
      <c r="I199" s="3"/>
    </row>
    <row r="200" spans="1:9" ht="12" thickBot="1" x14ac:dyDescent="0.3">
      <c r="A200" s="10" t="s">
        <v>110</v>
      </c>
      <c r="B200" s="35" t="s">
        <v>111</v>
      </c>
      <c r="C200" s="97"/>
      <c r="D200" s="11">
        <v>1</v>
      </c>
      <c r="E200" s="66"/>
      <c r="F200" s="67"/>
      <c r="G200" s="11"/>
      <c r="H200" s="54"/>
      <c r="I200" s="3"/>
    </row>
    <row r="201" spans="1:9" x14ac:dyDescent="0.25">
      <c r="A201" s="103" t="s">
        <v>112</v>
      </c>
      <c r="B201" s="38" t="s">
        <v>624</v>
      </c>
      <c r="C201" s="90" t="s">
        <v>861</v>
      </c>
      <c r="D201" s="13">
        <v>1</v>
      </c>
      <c r="E201" s="61"/>
      <c r="F201" s="77">
        <f>SUM(D201*E201)</f>
        <v>0</v>
      </c>
      <c r="G201" s="13">
        <v>1</v>
      </c>
      <c r="H201" s="56">
        <f>SUM(F201*G201)</f>
        <v>0</v>
      </c>
      <c r="I201" s="3"/>
    </row>
    <row r="202" spans="1:9" x14ac:dyDescent="0.25">
      <c r="A202" s="8" t="s">
        <v>115</v>
      </c>
      <c r="B202" s="34" t="s">
        <v>626</v>
      </c>
      <c r="C202" s="87" t="s">
        <v>862</v>
      </c>
      <c r="D202" s="9">
        <v>1</v>
      </c>
      <c r="E202" s="62"/>
      <c r="F202" s="78">
        <f>SUM(D202*E202)</f>
        <v>0</v>
      </c>
      <c r="G202" s="9">
        <v>1</v>
      </c>
      <c r="H202" s="53">
        <f>SUM(F202*G202)</f>
        <v>0</v>
      </c>
      <c r="I202" s="3"/>
    </row>
    <row r="203" spans="1:9" x14ac:dyDescent="0.25">
      <c r="A203" s="8" t="s">
        <v>115</v>
      </c>
      <c r="B203" s="34" t="s">
        <v>686</v>
      </c>
      <c r="C203" s="87" t="s">
        <v>863</v>
      </c>
      <c r="D203" s="9">
        <v>1</v>
      </c>
      <c r="E203" s="62"/>
      <c r="F203" s="78">
        <f>SUM(D203*E203)</f>
        <v>0</v>
      </c>
      <c r="G203" s="9">
        <v>1</v>
      </c>
      <c r="H203" s="53">
        <f>SUM(F203*G203)</f>
        <v>0</v>
      </c>
      <c r="I203" s="3"/>
    </row>
    <row r="204" spans="1:9" ht="12" thickBot="1" x14ac:dyDescent="0.3">
      <c r="A204" s="10" t="s">
        <v>115</v>
      </c>
      <c r="B204" s="35" t="s">
        <v>687</v>
      </c>
      <c r="C204" s="89" t="s">
        <v>864</v>
      </c>
      <c r="D204" s="11">
        <v>1</v>
      </c>
      <c r="E204" s="66"/>
      <c r="F204" s="79">
        <f>SUM(D204*E204)</f>
        <v>0</v>
      </c>
      <c r="G204" s="11">
        <v>1</v>
      </c>
      <c r="H204" s="54">
        <f>SUM(F204*G204)</f>
        <v>0</v>
      </c>
      <c r="I204" s="3"/>
    </row>
    <row r="205" spans="1:9" x14ac:dyDescent="0.25">
      <c r="A205" s="37" t="s">
        <v>118</v>
      </c>
      <c r="B205" s="81" t="s">
        <v>119</v>
      </c>
      <c r="C205" s="98" t="s">
        <v>865</v>
      </c>
      <c r="D205" s="13">
        <v>1</v>
      </c>
      <c r="E205" s="61"/>
      <c r="F205" s="77">
        <f>SUM(D205*E205+D206*E206+D207*E207+D208*E208+D209*E209+D210*E210+D211*E211)</f>
        <v>0</v>
      </c>
      <c r="G205" s="13">
        <v>1</v>
      </c>
      <c r="H205" s="56">
        <f>SUM(F205*G205)</f>
        <v>0</v>
      </c>
      <c r="I205" s="3"/>
    </row>
    <row r="206" spans="1:9" x14ac:dyDescent="0.25">
      <c r="A206" s="8" t="s">
        <v>121</v>
      </c>
      <c r="B206" s="34" t="s">
        <v>122</v>
      </c>
      <c r="C206" s="96"/>
      <c r="D206" s="9">
        <v>1</v>
      </c>
      <c r="E206" s="62"/>
      <c r="F206" s="64"/>
      <c r="G206" s="9"/>
      <c r="H206" s="53"/>
      <c r="I206" s="3"/>
    </row>
    <row r="207" spans="1:9" x14ac:dyDescent="0.25">
      <c r="A207" s="8" t="s">
        <v>104</v>
      </c>
      <c r="B207" s="34" t="s">
        <v>105</v>
      </c>
      <c r="C207" s="96"/>
      <c r="D207" s="9">
        <v>1</v>
      </c>
      <c r="E207" s="62"/>
      <c r="F207" s="64"/>
      <c r="G207" s="9"/>
      <c r="H207" s="53"/>
      <c r="I207" s="3"/>
    </row>
    <row r="208" spans="1:9" x14ac:dyDescent="0.25">
      <c r="A208" s="8" t="s">
        <v>116</v>
      </c>
      <c r="B208" s="34" t="s">
        <v>117</v>
      </c>
      <c r="C208" s="96"/>
      <c r="D208" s="9">
        <v>1</v>
      </c>
      <c r="E208" s="62"/>
      <c r="F208" s="64"/>
      <c r="G208" s="9"/>
      <c r="H208" s="53"/>
      <c r="I208" s="3"/>
    </row>
    <row r="209" spans="1:9" x14ac:dyDescent="0.25">
      <c r="A209" s="8" t="s">
        <v>123</v>
      </c>
      <c r="B209" s="34" t="s">
        <v>124</v>
      </c>
      <c r="C209" s="96"/>
      <c r="D209" s="9">
        <v>2</v>
      </c>
      <c r="E209" s="62"/>
      <c r="F209" s="64"/>
      <c r="G209" s="9"/>
      <c r="H209" s="53"/>
      <c r="I209" s="3"/>
    </row>
    <row r="210" spans="1:9" x14ac:dyDescent="0.25">
      <c r="A210" s="8" t="s">
        <v>95</v>
      </c>
      <c r="B210" s="34" t="s">
        <v>96</v>
      </c>
      <c r="C210" s="96"/>
      <c r="D210" s="9">
        <v>1</v>
      </c>
      <c r="E210" s="62"/>
      <c r="F210" s="64"/>
      <c r="G210" s="9"/>
      <c r="H210" s="53"/>
      <c r="I210" s="3"/>
    </row>
    <row r="211" spans="1:9" ht="12" thickBot="1" x14ac:dyDescent="0.3">
      <c r="A211" s="10" t="s">
        <v>125</v>
      </c>
      <c r="B211" s="35" t="s">
        <v>126</v>
      </c>
      <c r="C211" s="97"/>
      <c r="D211" s="11">
        <v>1</v>
      </c>
      <c r="E211" s="66"/>
      <c r="F211" s="67"/>
      <c r="G211" s="11"/>
      <c r="H211" s="54"/>
      <c r="I211" s="3"/>
    </row>
    <row r="212" spans="1:9" x14ac:dyDescent="0.25">
      <c r="A212" s="103" t="s">
        <v>127</v>
      </c>
      <c r="B212" s="38" t="s">
        <v>637</v>
      </c>
      <c r="C212" s="90" t="s">
        <v>866</v>
      </c>
      <c r="D212" s="13">
        <v>1</v>
      </c>
      <c r="E212" s="61"/>
      <c r="F212" s="77">
        <f>SUM(D212*E212)</f>
        <v>0</v>
      </c>
      <c r="G212" s="13">
        <v>1</v>
      </c>
      <c r="H212" s="56">
        <f>SUM(F212*G212)</f>
        <v>0</v>
      </c>
      <c r="I212" s="3"/>
    </row>
    <row r="213" spans="1:9" x14ac:dyDescent="0.25">
      <c r="A213" s="8" t="s">
        <v>120</v>
      </c>
      <c r="B213" s="34" t="s">
        <v>627</v>
      </c>
      <c r="C213" s="87" t="s">
        <v>867</v>
      </c>
      <c r="D213" s="9">
        <v>1</v>
      </c>
      <c r="E213" s="62"/>
      <c r="F213" s="78">
        <f>SUM(D213*E213)</f>
        <v>0</v>
      </c>
      <c r="G213" s="9">
        <v>1</v>
      </c>
      <c r="H213" s="53">
        <f>SUM(F213*G213)</f>
        <v>0</v>
      </c>
      <c r="I213" s="3"/>
    </row>
    <row r="214" spans="1:9" x14ac:dyDescent="0.25">
      <c r="A214" s="8" t="s">
        <v>120</v>
      </c>
      <c r="B214" s="34" t="s">
        <v>688</v>
      </c>
      <c r="C214" s="87" t="s">
        <v>868</v>
      </c>
      <c r="D214" s="9">
        <v>1</v>
      </c>
      <c r="E214" s="62"/>
      <c r="F214" s="78">
        <f>SUM(D214*E214)</f>
        <v>0</v>
      </c>
      <c r="G214" s="9">
        <v>1</v>
      </c>
      <c r="H214" s="53">
        <f>SUM(F214*G214)</f>
        <v>0</v>
      </c>
      <c r="I214" s="3"/>
    </row>
    <row r="215" spans="1:9" ht="12" thickBot="1" x14ac:dyDescent="0.3">
      <c r="A215" s="10" t="s">
        <v>120</v>
      </c>
      <c r="B215" s="35" t="s">
        <v>689</v>
      </c>
      <c r="C215" s="89" t="s">
        <v>869</v>
      </c>
      <c r="D215" s="11">
        <v>1</v>
      </c>
      <c r="E215" s="66"/>
      <c r="F215" s="79">
        <f>SUM(D215*E215)</f>
        <v>0</v>
      </c>
      <c r="G215" s="11">
        <v>1</v>
      </c>
      <c r="H215" s="54">
        <f>SUM(F215*G215)</f>
        <v>0</v>
      </c>
      <c r="I215" s="3"/>
    </row>
    <row r="216" spans="1:9" x14ac:dyDescent="0.25">
      <c r="A216" s="37" t="s">
        <v>128</v>
      </c>
      <c r="B216" s="81" t="s">
        <v>129</v>
      </c>
      <c r="C216" s="98" t="s">
        <v>870</v>
      </c>
      <c r="D216" s="13">
        <v>1</v>
      </c>
      <c r="E216" s="61"/>
      <c r="F216" s="77">
        <f>SUM(D216*E216+D217*E217+D218*E218+D219*E219+D220*E220+D221*E221+D222*E222)</f>
        <v>0</v>
      </c>
      <c r="G216" s="13">
        <v>1</v>
      </c>
      <c r="H216" s="56">
        <f>SUM(F216*G216)</f>
        <v>0</v>
      </c>
      <c r="I216" s="3"/>
    </row>
    <row r="217" spans="1:9" x14ac:dyDescent="0.25">
      <c r="A217" s="8" t="s">
        <v>131</v>
      </c>
      <c r="B217" s="34" t="s">
        <v>132</v>
      </c>
      <c r="C217" s="96"/>
      <c r="D217" s="9">
        <v>1</v>
      </c>
      <c r="E217" s="62"/>
      <c r="F217" s="64"/>
      <c r="G217" s="9"/>
      <c r="H217" s="53"/>
      <c r="I217" s="3"/>
    </row>
    <row r="218" spans="1:9" x14ac:dyDescent="0.25">
      <c r="A218" s="8" t="s">
        <v>133</v>
      </c>
      <c r="B218" s="34" t="s">
        <v>134</v>
      </c>
      <c r="C218" s="96"/>
      <c r="D218" s="9">
        <v>1</v>
      </c>
      <c r="E218" s="62"/>
      <c r="F218" s="64"/>
      <c r="G218" s="9"/>
      <c r="H218" s="53"/>
      <c r="I218" s="3"/>
    </row>
    <row r="219" spans="1:9" x14ac:dyDescent="0.25">
      <c r="A219" s="8" t="s">
        <v>135</v>
      </c>
      <c r="B219" s="34" t="s">
        <v>136</v>
      </c>
      <c r="C219" s="96"/>
      <c r="D219" s="9">
        <v>1</v>
      </c>
      <c r="E219" s="62"/>
      <c r="F219" s="64"/>
      <c r="G219" s="9"/>
      <c r="H219" s="53"/>
      <c r="I219" s="3"/>
    </row>
    <row r="220" spans="1:9" x14ac:dyDescent="0.25">
      <c r="A220" s="8" t="s">
        <v>123</v>
      </c>
      <c r="B220" s="34" t="s">
        <v>124</v>
      </c>
      <c r="C220" s="96"/>
      <c r="D220" s="9">
        <v>2</v>
      </c>
      <c r="E220" s="62"/>
      <c r="F220" s="64"/>
      <c r="G220" s="9"/>
      <c r="H220" s="53"/>
      <c r="I220" s="3"/>
    </row>
    <row r="221" spans="1:9" x14ac:dyDescent="0.25">
      <c r="A221" s="8" t="s">
        <v>95</v>
      </c>
      <c r="B221" s="34" t="s">
        <v>96</v>
      </c>
      <c r="C221" s="96"/>
      <c r="D221" s="9">
        <v>1</v>
      </c>
      <c r="E221" s="62"/>
      <c r="F221" s="64"/>
      <c r="G221" s="9"/>
      <c r="H221" s="53"/>
      <c r="I221" s="3"/>
    </row>
    <row r="222" spans="1:9" ht="12" thickBot="1" x14ac:dyDescent="0.3">
      <c r="A222" s="10" t="s">
        <v>137</v>
      </c>
      <c r="B222" s="35" t="s">
        <v>138</v>
      </c>
      <c r="C222" s="97"/>
      <c r="D222" s="11">
        <v>1</v>
      </c>
      <c r="E222" s="66"/>
      <c r="F222" s="67"/>
      <c r="G222" s="11"/>
      <c r="H222" s="54"/>
      <c r="I222" s="3"/>
    </row>
    <row r="223" spans="1:9" x14ac:dyDescent="0.25">
      <c r="A223" s="103" t="s">
        <v>139</v>
      </c>
      <c r="B223" s="38" t="s">
        <v>629</v>
      </c>
      <c r="C223" s="90" t="s">
        <v>871</v>
      </c>
      <c r="D223" s="13">
        <v>1</v>
      </c>
      <c r="E223" s="61"/>
      <c r="F223" s="77">
        <f>SUM(D223*E223)</f>
        <v>0</v>
      </c>
      <c r="G223" s="13">
        <v>1</v>
      </c>
      <c r="H223" s="56">
        <f>SUM(F223*G223)</f>
        <v>0</v>
      </c>
      <c r="I223" s="3"/>
    </row>
    <row r="224" spans="1:9" x14ac:dyDescent="0.25">
      <c r="A224" s="8" t="s">
        <v>130</v>
      </c>
      <c r="B224" s="34" t="s">
        <v>628</v>
      </c>
      <c r="C224" s="87" t="s">
        <v>872</v>
      </c>
      <c r="D224" s="9">
        <v>1</v>
      </c>
      <c r="E224" s="62"/>
      <c r="F224" s="78">
        <f>SUM(D224*E224)</f>
        <v>0</v>
      </c>
      <c r="G224" s="9">
        <v>1</v>
      </c>
      <c r="H224" s="53">
        <f>SUM(F224*G224)</f>
        <v>0</v>
      </c>
      <c r="I224" s="3"/>
    </row>
    <row r="225" spans="1:9" x14ac:dyDescent="0.25">
      <c r="A225" s="8" t="s">
        <v>130</v>
      </c>
      <c r="B225" s="34" t="s">
        <v>690</v>
      </c>
      <c r="C225" s="87" t="s">
        <v>873</v>
      </c>
      <c r="D225" s="9">
        <v>1</v>
      </c>
      <c r="E225" s="62"/>
      <c r="F225" s="78">
        <f>SUM(D225*E225)</f>
        <v>0</v>
      </c>
      <c r="G225" s="9">
        <v>1</v>
      </c>
      <c r="H225" s="53">
        <f>SUM(F225*G225)</f>
        <v>0</v>
      </c>
      <c r="I225" s="3"/>
    </row>
    <row r="226" spans="1:9" ht="12" thickBot="1" x14ac:dyDescent="0.3">
      <c r="A226" s="10" t="s">
        <v>130</v>
      </c>
      <c r="B226" s="35" t="s">
        <v>691</v>
      </c>
      <c r="C226" s="89" t="s">
        <v>874</v>
      </c>
      <c r="D226" s="11">
        <v>1</v>
      </c>
      <c r="E226" s="66"/>
      <c r="F226" s="79">
        <f>SUM(D226*E226)</f>
        <v>0</v>
      </c>
      <c r="G226" s="11">
        <v>1</v>
      </c>
      <c r="H226" s="54">
        <f>SUM(F226*G226)</f>
        <v>0</v>
      </c>
      <c r="I226" s="3"/>
    </row>
    <row r="227" spans="1:9" x14ac:dyDescent="0.25">
      <c r="A227" s="37" t="s">
        <v>140</v>
      </c>
      <c r="B227" s="81" t="s">
        <v>141</v>
      </c>
      <c r="C227" s="98" t="s">
        <v>875</v>
      </c>
      <c r="D227" s="13">
        <v>1</v>
      </c>
      <c r="E227" s="61"/>
      <c r="F227" s="77">
        <f>SUM(D227*E227+D228*E228+D229*E229)</f>
        <v>0</v>
      </c>
      <c r="G227" s="13">
        <v>1</v>
      </c>
      <c r="H227" s="56">
        <f>SUM(F227*G227)</f>
        <v>0</v>
      </c>
      <c r="I227" s="3"/>
    </row>
    <row r="228" spans="1:9" x14ac:dyDescent="0.25">
      <c r="A228" s="8" t="s">
        <v>142</v>
      </c>
      <c r="B228" s="34" t="s">
        <v>143</v>
      </c>
      <c r="C228" s="96"/>
      <c r="D228" s="9">
        <v>2</v>
      </c>
      <c r="E228" s="62"/>
      <c r="F228" s="64"/>
      <c r="G228" s="9"/>
      <c r="H228" s="53"/>
      <c r="I228" s="3"/>
    </row>
    <row r="229" spans="1:9" ht="12" thickBot="1" x14ac:dyDescent="0.3">
      <c r="A229" s="10" t="s">
        <v>144</v>
      </c>
      <c r="B229" s="35" t="s">
        <v>145</v>
      </c>
      <c r="C229" s="97"/>
      <c r="D229" s="11">
        <v>1</v>
      </c>
      <c r="E229" s="66"/>
      <c r="F229" s="67"/>
      <c r="G229" s="11"/>
      <c r="H229" s="54"/>
      <c r="I229" s="3"/>
    </row>
    <row r="230" spans="1:9" x14ac:dyDescent="0.25">
      <c r="A230" s="37" t="s">
        <v>146</v>
      </c>
      <c r="B230" s="81" t="s">
        <v>147</v>
      </c>
      <c r="C230" s="98" t="s">
        <v>876</v>
      </c>
      <c r="D230" s="13">
        <v>1</v>
      </c>
      <c r="E230" s="61"/>
      <c r="F230" s="77">
        <f>SUM(D230*E230+D231*E231+D232*E232+D233*E233+D234*E234+D235*E235+D236*E236+D237*E237+D238*E238+D239*E239+D240*E240+D241*E241+D242*E242)</f>
        <v>0</v>
      </c>
      <c r="G230" s="13">
        <v>1</v>
      </c>
      <c r="H230" s="56">
        <f>SUM(F230*G230)</f>
        <v>0</v>
      </c>
      <c r="I230" s="3"/>
    </row>
    <row r="231" spans="1:9" x14ac:dyDescent="0.25">
      <c r="A231" s="8" t="s">
        <v>148</v>
      </c>
      <c r="B231" s="34" t="s">
        <v>630</v>
      </c>
      <c r="C231" s="96"/>
      <c r="D231" s="9">
        <v>1</v>
      </c>
      <c r="E231" s="62"/>
      <c r="F231" s="64"/>
      <c r="G231" s="9"/>
      <c r="H231" s="53"/>
      <c r="I231" s="3"/>
    </row>
    <row r="232" spans="1:9" x14ac:dyDescent="0.25">
      <c r="A232" s="8" t="s">
        <v>80</v>
      </c>
      <c r="B232" s="34" t="s">
        <v>81</v>
      </c>
      <c r="C232" s="96"/>
      <c r="D232" s="9">
        <v>1</v>
      </c>
      <c r="E232" s="62"/>
      <c r="F232" s="64"/>
      <c r="G232" s="9"/>
      <c r="H232" s="53"/>
      <c r="I232" s="3"/>
    </row>
    <row r="233" spans="1:9" x14ac:dyDescent="0.25">
      <c r="A233" s="8" t="s">
        <v>97</v>
      </c>
      <c r="B233" s="34" t="s">
        <v>98</v>
      </c>
      <c r="C233" s="96"/>
      <c r="D233" s="9">
        <v>1</v>
      </c>
      <c r="E233" s="62"/>
      <c r="F233" s="64"/>
      <c r="G233" s="9"/>
      <c r="H233" s="53"/>
      <c r="I233" s="3"/>
    </row>
    <row r="234" spans="1:9" x14ac:dyDescent="0.25">
      <c r="A234" s="8" t="s">
        <v>82</v>
      </c>
      <c r="B234" s="34" t="s">
        <v>83</v>
      </c>
      <c r="C234" s="96"/>
      <c r="D234" s="9">
        <v>1</v>
      </c>
      <c r="E234" s="62"/>
      <c r="F234" s="64"/>
      <c r="G234" s="9"/>
      <c r="H234" s="53"/>
      <c r="I234" s="3"/>
    </row>
    <row r="235" spans="1:9" x14ac:dyDescent="0.25">
      <c r="A235" s="8" t="s">
        <v>84</v>
      </c>
      <c r="B235" s="34" t="s">
        <v>83</v>
      </c>
      <c r="C235" s="96"/>
      <c r="D235" s="9">
        <v>1</v>
      </c>
      <c r="E235" s="62"/>
      <c r="F235" s="64"/>
      <c r="G235" s="9"/>
      <c r="H235" s="53"/>
      <c r="I235" s="3"/>
    </row>
    <row r="236" spans="1:9" x14ac:dyDescent="0.25">
      <c r="A236" s="8" t="s">
        <v>11</v>
      </c>
      <c r="B236" s="34" t="s">
        <v>12</v>
      </c>
      <c r="C236" s="96"/>
      <c r="D236" s="9">
        <v>2</v>
      </c>
      <c r="E236" s="62"/>
      <c r="F236" s="64"/>
      <c r="G236" s="9"/>
      <c r="H236" s="53"/>
      <c r="I236" s="3"/>
    </row>
    <row r="237" spans="1:9" x14ac:dyDescent="0.25">
      <c r="A237" s="8" t="s">
        <v>85</v>
      </c>
      <c r="B237" s="34" t="s">
        <v>86</v>
      </c>
      <c r="C237" s="96"/>
      <c r="D237" s="9">
        <v>1</v>
      </c>
      <c r="E237" s="62"/>
      <c r="F237" s="64"/>
      <c r="G237" s="9"/>
      <c r="H237" s="53"/>
      <c r="I237" s="3"/>
    </row>
    <row r="238" spans="1:9" x14ac:dyDescent="0.25">
      <c r="A238" s="8" t="s">
        <v>87</v>
      </c>
      <c r="B238" s="34" t="s">
        <v>88</v>
      </c>
      <c r="C238" s="96"/>
      <c r="D238" s="9">
        <v>2</v>
      </c>
      <c r="E238" s="62"/>
      <c r="F238" s="64"/>
      <c r="G238" s="9"/>
      <c r="H238" s="53"/>
      <c r="I238" s="3"/>
    </row>
    <row r="239" spans="1:9" x14ac:dyDescent="0.25">
      <c r="A239" s="8" t="s">
        <v>92</v>
      </c>
      <c r="B239" s="34" t="s">
        <v>93</v>
      </c>
      <c r="C239" s="96"/>
      <c r="D239" s="9">
        <v>3</v>
      </c>
      <c r="E239" s="62"/>
      <c r="F239" s="64"/>
      <c r="G239" s="9"/>
      <c r="H239" s="53"/>
      <c r="I239" s="3"/>
    </row>
    <row r="240" spans="1:9" x14ac:dyDescent="0.25">
      <c r="A240" s="8" t="s">
        <v>94</v>
      </c>
      <c r="B240" s="34" t="s">
        <v>621</v>
      </c>
      <c r="C240" s="96"/>
      <c r="D240" s="9">
        <v>3</v>
      </c>
      <c r="E240" s="62"/>
      <c r="F240" s="64"/>
      <c r="G240" s="9"/>
      <c r="H240" s="53"/>
      <c r="I240" s="3"/>
    </row>
    <row r="241" spans="1:9" x14ac:dyDescent="0.25">
      <c r="A241" s="8" t="s">
        <v>95</v>
      </c>
      <c r="B241" s="34" t="s">
        <v>96</v>
      </c>
      <c r="C241" s="96"/>
      <c r="D241" s="9">
        <v>1</v>
      </c>
      <c r="E241" s="62"/>
      <c r="F241" s="64"/>
      <c r="G241" s="9"/>
      <c r="H241" s="53"/>
      <c r="I241" s="3"/>
    </row>
    <row r="242" spans="1:9" ht="12" thickBot="1" x14ac:dyDescent="0.3">
      <c r="A242" s="10" t="s">
        <v>149</v>
      </c>
      <c r="B242" s="35" t="s">
        <v>90</v>
      </c>
      <c r="C242" s="97"/>
      <c r="D242" s="11">
        <v>1</v>
      </c>
      <c r="E242" s="66"/>
      <c r="F242" s="67"/>
      <c r="G242" s="11"/>
      <c r="H242" s="54"/>
      <c r="I242" s="3"/>
    </row>
    <row r="243" spans="1:9" x14ac:dyDescent="0.25">
      <c r="A243" s="103" t="s">
        <v>150</v>
      </c>
      <c r="B243" s="38" t="s">
        <v>631</v>
      </c>
      <c r="C243" s="90" t="s">
        <v>877</v>
      </c>
      <c r="D243" s="13">
        <v>1</v>
      </c>
      <c r="E243" s="61"/>
      <c r="F243" s="77">
        <f>SUM(D243*E243)</f>
        <v>0</v>
      </c>
      <c r="G243" s="13">
        <v>1</v>
      </c>
      <c r="H243" s="56">
        <f>SUM(F243*G243)</f>
        <v>0</v>
      </c>
      <c r="I243" s="3"/>
    </row>
    <row r="244" spans="1:9" x14ac:dyDescent="0.25">
      <c r="A244" s="8" t="s">
        <v>148</v>
      </c>
      <c r="B244" s="34" t="s">
        <v>630</v>
      </c>
      <c r="C244" s="87" t="s">
        <v>878</v>
      </c>
      <c r="D244" s="9">
        <v>1</v>
      </c>
      <c r="E244" s="62"/>
      <c r="F244" s="78">
        <f>SUM(D244*E244)</f>
        <v>0</v>
      </c>
      <c r="G244" s="9">
        <v>1</v>
      </c>
      <c r="H244" s="53">
        <f>SUM(F244*G244)</f>
        <v>0</v>
      </c>
      <c r="I244" s="3"/>
    </row>
    <row r="245" spans="1:9" x14ac:dyDescent="0.25">
      <c r="A245" s="8" t="s">
        <v>148</v>
      </c>
      <c r="B245" s="34" t="s">
        <v>692</v>
      </c>
      <c r="C245" s="87" t="s">
        <v>879</v>
      </c>
      <c r="D245" s="9">
        <v>1</v>
      </c>
      <c r="E245" s="62"/>
      <c r="F245" s="78">
        <f>SUM(D245*E245)</f>
        <v>0</v>
      </c>
      <c r="G245" s="9">
        <v>1</v>
      </c>
      <c r="H245" s="53">
        <f>SUM(F245*G245)</f>
        <v>0</v>
      </c>
      <c r="I245" s="3"/>
    </row>
    <row r="246" spans="1:9" ht="12" thickBot="1" x14ac:dyDescent="0.3">
      <c r="A246" s="10" t="s">
        <v>148</v>
      </c>
      <c r="B246" s="35" t="s">
        <v>693</v>
      </c>
      <c r="C246" s="89" t="s">
        <v>880</v>
      </c>
      <c r="D246" s="11">
        <v>1</v>
      </c>
      <c r="E246" s="66"/>
      <c r="F246" s="79">
        <f>SUM(D246*E246)</f>
        <v>0</v>
      </c>
      <c r="G246" s="11">
        <v>1</v>
      </c>
      <c r="H246" s="54">
        <f>SUM(F246*G246)</f>
        <v>0</v>
      </c>
      <c r="I246" s="3"/>
    </row>
    <row r="247" spans="1:9" x14ac:dyDescent="0.25">
      <c r="A247" s="29" t="s">
        <v>151</v>
      </c>
      <c r="B247" s="30" t="s">
        <v>152</v>
      </c>
      <c r="C247" s="94" t="s">
        <v>881</v>
      </c>
      <c r="D247" s="2">
        <v>1</v>
      </c>
      <c r="E247" s="61"/>
      <c r="F247" s="77">
        <f>SUM(D247*E247+D248*E248+D249*E249+D250*E250+D251*E251)</f>
        <v>0</v>
      </c>
      <c r="G247" s="2">
        <v>1</v>
      </c>
      <c r="H247" s="56">
        <f>SUM(F247*G247)</f>
        <v>0</v>
      </c>
      <c r="I247" s="3"/>
    </row>
    <row r="248" spans="1:9" x14ac:dyDescent="0.25">
      <c r="A248" s="4" t="s">
        <v>154</v>
      </c>
      <c r="B248" s="31" t="s">
        <v>155</v>
      </c>
      <c r="C248" s="95"/>
      <c r="D248" s="5">
        <v>1</v>
      </c>
      <c r="E248" s="62"/>
      <c r="F248" s="63"/>
      <c r="G248" s="5"/>
      <c r="H248" s="51"/>
      <c r="I248" s="3"/>
    </row>
    <row r="249" spans="1:9" x14ac:dyDescent="0.25">
      <c r="A249" s="4" t="s">
        <v>156</v>
      </c>
      <c r="B249" s="31" t="s">
        <v>157</v>
      </c>
      <c r="C249" s="95"/>
      <c r="D249" s="5">
        <v>1</v>
      </c>
      <c r="E249" s="62"/>
      <c r="F249" s="63"/>
      <c r="G249" s="5"/>
      <c r="H249" s="51"/>
      <c r="I249" s="3"/>
    </row>
    <row r="250" spans="1:9" x14ac:dyDescent="0.25">
      <c r="A250" s="4" t="s">
        <v>158</v>
      </c>
      <c r="B250" s="31" t="s">
        <v>159</v>
      </c>
      <c r="C250" s="95"/>
      <c r="D250" s="5">
        <v>1</v>
      </c>
      <c r="E250" s="62"/>
      <c r="F250" s="63"/>
      <c r="G250" s="5"/>
      <c r="H250" s="51"/>
      <c r="I250" s="3"/>
    </row>
    <row r="251" spans="1:9" ht="12" thickBot="1" x14ac:dyDescent="0.3">
      <c r="A251" s="6" t="s">
        <v>95</v>
      </c>
      <c r="B251" s="32" t="s">
        <v>96</v>
      </c>
      <c r="C251" s="99"/>
      <c r="D251" s="7">
        <v>1</v>
      </c>
      <c r="E251" s="66"/>
      <c r="F251" s="71"/>
      <c r="G251" s="7"/>
      <c r="H251" s="52"/>
      <c r="I251" s="3"/>
    </row>
    <row r="252" spans="1:9" x14ac:dyDescent="0.25">
      <c r="A252" s="101" t="s">
        <v>153</v>
      </c>
      <c r="B252" s="33" t="s">
        <v>632</v>
      </c>
      <c r="C252" s="90" t="s">
        <v>882</v>
      </c>
      <c r="D252" s="2">
        <v>1</v>
      </c>
      <c r="E252" s="61"/>
      <c r="F252" s="77">
        <f>SUM(D252*E252)</f>
        <v>0</v>
      </c>
      <c r="G252" s="2">
        <v>1</v>
      </c>
      <c r="H252" s="56">
        <f>SUM(F252*G252)</f>
        <v>0</v>
      </c>
      <c r="I252" s="3"/>
    </row>
    <row r="253" spans="1:9" x14ac:dyDescent="0.25">
      <c r="A253" s="4" t="s">
        <v>153</v>
      </c>
      <c r="B253" s="31" t="s">
        <v>694</v>
      </c>
      <c r="C253" s="87" t="s">
        <v>883</v>
      </c>
      <c r="D253" s="5">
        <v>1</v>
      </c>
      <c r="E253" s="62"/>
      <c r="F253" s="78">
        <f>SUM(D253*E253)</f>
        <v>0</v>
      </c>
      <c r="G253" s="5">
        <v>1</v>
      </c>
      <c r="H253" s="53">
        <f>SUM(F253*G253)</f>
        <v>0</v>
      </c>
      <c r="I253" s="3"/>
    </row>
    <row r="254" spans="1:9" ht="12" thickBot="1" x14ac:dyDescent="0.3">
      <c r="A254" s="6" t="s">
        <v>153</v>
      </c>
      <c r="B254" s="32" t="s">
        <v>695</v>
      </c>
      <c r="C254" s="89" t="s">
        <v>884</v>
      </c>
      <c r="D254" s="7">
        <v>1</v>
      </c>
      <c r="E254" s="66"/>
      <c r="F254" s="79">
        <f>SUM(D254*E254)</f>
        <v>0</v>
      </c>
      <c r="G254" s="7">
        <v>1</v>
      </c>
      <c r="H254" s="54">
        <f>SUM(F254*G254)</f>
        <v>0</v>
      </c>
      <c r="I254" s="3"/>
    </row>
    <row r="255" spans="1:9" x14ac:dyDescent="0.25">
      <c r="A255" s="37" t="s">
        <v>160</v>
      </c>
      <c r="B255" s="81" t="s">
        <v>161</v>
      </c>
      <c r="C255" s="98" t="s">
        <v>885</v>
      </c>
      <c r="D255" s="13">
        <v>1</v>
      </c>
      <c r="E255" s="61"/>
      <c r="F255" s="77">
        <f>SUM(D255*E255+D256*E256+D257*E257)</f>
        <v>0</v>
      </c>
      <c r="G255" s="13">
        <v>1</v>
      </c>
      <c r="H255" s="56">
        <f>SUM(F255*G255)</f>
        <v>0</v>
      </c>
      <c r="I255" s="3"/>
    </row>
    <row r="256" spans="1:9" x14ac:dyDescent="0.25">
      <c r="A256" s="8" t="s">
        <v>163</v>
      </c>
      <c r="B256" s="34" t="s">
        <v>164</v>
      </c>
      <c r="C256" s="96"/>
      <c r="D256" s="9">
        <v>1</v>
      </c>
      <c r="E256" s="62"/>
      <c r="F256" s="64"/>
      <c r="G256" s="9"/>
      <c r="H256" s="53"/>
      <c r="I256" s="3"/>
    </row>
    <row r="257" spans="1:9" ht="12" thickBot="1" x14ac:dyDescent="0.3">
      <c r="A257" s="6" t="s">
        <v>165</v>
      </c>
      <c r="B257" s="32" t="s">
        <v>166</v>
      </c>
      <c r="C257" s="97"/>
      <c r="D257" s="7">
        <v>1</v>
      </c>
      <c r="E257" s="66"/>
      <c r="F257" s="71"/>
      <c r="G257" s="7"/>
      <c r="H257" s="54"/>
      <c r="I257" s="3"/>
    </row>
    <row r="258" spans="1:9" x14ac:dyDescent="0.25">
      <c r="A258" s="101" t="s">
        <v>162</v>
      </c>
      <c r="B258" s="33" t="s">
        <v>733</v>
      </c>
      <c r="C258" s="90" t="s">
        <v>886</v>
      </c>
      <c r="D258" s="85">
        <v>1</v>
      </c>
      <c r="E258" s="69"/>
      <c r="F258" s="77">
        <f>SUM(D258*E258)</f>
        <v>0</v>
      </c>
      <c r="G258" s="85">
        <v>1</v>
      </c>
      <c r="H258" s="56">
        <f>SUM(F258*G258)</f>
        <v>0</v>
      </c>
      <c r="I258" s="3"/>
    </row>
    <row r="259" spans="1:9" x14ac:dyDescent="0.25">
      <c r="A259" s="4" t="s">
        <v>162</v>
      </c>
      <c r="B259" s="31" t="s">
        <v>633</v>
      </c>
      <c r="C259" s="87" t="s">
        <v>887</v>
      </c>
      <c r="D259" s="5">
        <v>1</v>
      </c>
      <c r="E259" s="62"/>
      <c r="F259" s="78">
        <f>SUM(D259*E259)</f>
        <v>0</v>
      </c>
      <c r="G259" s="5">
        <v>1</v>
      </c>
      <c r="H259" s="53">
        <f>SUM(F259*G259)</f>
        <v>0</v>
      </c>
      <c r="I259" s="3"/>
    </row>
    <row r="260" spans="1:9" ht="12" thickBot="1" x14ac:dyDescent="0.3">
      <c r="A260" s="6" t="s">
        <v>162</v>
      </c>
      <c r="B260" s="32" t="s">
        <v>734</v>
      </c>
      <c r="C260" s="89" t="s">
        <v>888</v>
      </c>
      <c r="D260" s="7">
        <v>1</v>
      </c>
      <c r="E260" s="66"/>
      <c r="F260" s="79">
        <f>SUM(D260*E260)</f>
        <v>0</v>
      </c>
      <c r="G260" s="7">
        <v>1</v>
      </c>
      <c r="H260" s="54">
        <f>SUM(F260*G260)</f>
        <v>0</v>
      </c>
      <c r="I260" s="3"/>
    </row>
    <row r="261" spans="1:9" x14ac:dyDescent="0.25">
      <c r="A261" s="29" t="s">
        <v>167</v>
      </c>
      <c r="B261" s="30" t="s">
        <v>168</v>
      </c>
      <c r="C261" s="94" t="s">
        <v>889</v>
      </c>
      <c r="D261" s="2">
        <v>1</v>
      </c>
      <c r="E261" s="61"/>
      <c r="F261" s="77">
        <f>SUM(D261*E261+D262*E262+D263*E263)</f>
        <v>0</v>
      </c>
      <c r="G261" s="2">
        <v>1</v>
      </c>
      <c r="H261" s="56">
        <f>SUM(F261*G261)</f>
        <v>0</v>
      </c>
      <c r="I261" s="3"/>
    </row>
    <row r="262" spans="1:9" x14ac:dyDescent="0.25">
      <c r="A262" s="4" t="s">
        <v>170</v>
      </c>
      <c r="B262" s="31" t="s">
        <v>171</v>
      </c>
      <c r="C262" s="95"/>
      <c r="D262" s="5">
        <v>1</v>
      </c>
      <c r="E262" s="62"/>
      <c r="F262" s="63"/>
      <c r="G262" s="5"/>
      <c r="H262" s="53"/>
      <c r="I262" s="3"/>
    </row>
    <row r="263" spans="1:9" ht="12" thickBot="1" x14ac:dyDescent="0.3">
      <c r="A263" s="6" t="s">
        <v>169</v>
      </c>
      <c r="B263" s="32" t="s">
        <v>634</v>
      </c>
      <c r="C263" s="99"/>
      <c r="D263" s="7">
        <v>1</v>
      </c>
      <c r="E263" s="66"/>
      <c r="F263" s="71"/>
      <c r="G263" s="7"/>
      <c r="H263" s="54"/>
      <c r="I263" s="3"/>
    </row>
    <row r="264" spans="1:9" ht="12" thickBot="1" x14ac:dyDescent="0.3">
      <c r="A264" s="106" t="s">
        <v>172</v>
      </c>
      <c r="B264" s="107" t="s">
        <v>635</v>
      </c>
      <c r="C264" s="108" t="s">
        <v>890</v>
      </c>
      <c r="D264" s="109">
        <v>1</v>
      </c>
      <c r="E264" s="72"/>
      <c r="F264" s="84">
        <f>SUM(D264*E264)</f>
        <v>0</v>
      </c>
      <c r="G264" s="109">
        <v>1</v>
      </c>
      <c r="H264" s="59">
        <f>SUM(F264*G264)</f>
        <v>0</v>
      </c>
      <c r="I264" s="3"/>
    </row>
    <row r="265" spans="1:9" x14ac:dyDescent="0.25">
      <c r="A265" s="29" t="s">
        <v>173</v>
      </c>
      <c r="B265" s="30" t="s">
        <v>174</v>
      </c>
      <c r="C265" s="94" t="s">
        <v>891</v>
      </c>
      <c r="D265" s="2">
        <v>1</v>
      </c>
      <c r="E265" s="61"/>
      <c r="F265" s="77">
        <f>SUM(D265*E265+D266*E266+D267*E267+D268*E268+D269*E269+D270*E270+D271*E271+D272*E272+D273*E273+D274*E274+D275*E275+D276*E276+D277*E277)</f>
        <v>0</v>
      </c>
      <c r="G265" s="2">
        <v>1</v>
      </c>
      <c r="H265" s="56">
        <f>SUM(F265*G265)</f>
        <v>0</v>
      </c>
      <c r="I265" s="3"/>
    </row>
    <row r="266" spans="1:9" x14ac:dyDescent="0.25">
      <c r="A266" s="4" t="s">
        <v>95</v>
      </c>
      <c r="B266" s="31" t="s">
        <v>96</v>
      </c>
      <c r="C266" s="95"/>
      <c r="D266" s="5">
        <v>1</v>
      </c>
      <c r="E266" s="62"/>
      <c r="F266" s="63"/>
      <c r="G266" s="5"/>
      <c r="H266" s="53"/>
      <c r="I266" s="3"/>
    </row>
    <row r="267" spans="1:9" x14ac:dyDescent="0.25">
      <c r="A267" s="4" t="s">
        <v>176</v>
      </c>
      <c r="B267" s="31" t="s">
        <v>177</v>
      </c>
      <c r="C267" s="95"/>
      <c r="D267" s="5">
        <v>1</v>
      </c>
      <c r="E267" s="62"/>
      <c r="F267" s="63"/>
      <c r="G267" s="5"/>
      <c r="H267" s="53"/>
      <c r="I267" s="3"/>
    </row>
    <row r="268" spans="1:9" x14ac:dyDescent="0.25">
      <c r="A268" s="4" t="s">
        <v>178</v>
      </c>
      <c r="B268" s="31" t="s">
        <v>179</v>
      </c>
      <c r="C268" s="95"/>
      <c r="D268" s="5">
        <v>1</v>
      </c>
      <c r="E268" s="62"/>
      <c r="F268" s="63"/>
      <c r="G268" s="5"/>
      <c r="H268" s="53"/>
      <c r="I268" s="3"/>
    </row>
    <row r="269" spans="1:9" x14ac:dyDescent="0.25">
      <c r="A269" s="4" t="s">
        <v>180</v>
      </c>
      <c r="B269" s="31" t="s">
        <v>181</v>
      </c>
      <c r="C269" s="95"/>
      <c r="D269" s="5">
        <v>1</v>
      </c>
      <c r="E269" s="62"/>
      <c r="F269" s="63"/>
      <c r="G269" s="5"/>
      <c r="H269" s="53"/>
      <c r="I269" s="3"/>
    </row>
    <row r="270" spans="1:9" x14ac:dyDescent="0.25">
      <c r="A270" s="4" t="s">
        <v>182</v>
      </c>
      <c r="B270" s="31" t="s">
        <v>183</v>
      </c>
      <c r="C270" s="95"/>
      <c r="D270" s="5">
        <v>1</v>
      </c>
      <c r="E270" s="62"/>
      <c r="F270" s="63"/>
      <c r="G270" s="5"/>
      <c r="H270" s="51"/>
      <c r="I270" s="3"/>
    </row>
    <row r="271" spans="1:9" x14ac:dyDescent="0.25">
      <c r="A271" s="4" t="s">
        <v>184</v>
      </c>
      <c r="B271" s="31" t="s">
        <v>638</v>
      </c>
      <c r="C271" s="95"/>
      <c r="D271" s="5">
        <v>1</v>
      </c>
      <c r="E271" s="62"/>
      <c r="F271" s="63"/>
      <c r="G271" s="5"/>
      <c r="H271" s="51"/>
      <c r="I271" s="3"/>
    </row>
    <row r="272" spans="1:9" x14ac:dyDescent="0.25">
      <c r="A272" s="4" t="s">
        <v>188</v>
      </c>
      <c r="B272" s="31" t="s">
        <v>189</v>
      </c>
      <c r="C272" s="95"/>
      <c r="D272" s="5">
        <v>1</v>
      </c>
      <c r="E272" s="62"/>
      <c r="F272" s="63"/>
      <c r="G272" s="5"/>
      <c r="H272" s="51"/>
      <c r="I272" s="3"/>
    </row>
    <row r="273" spans="1:9" x14ac:dyDescent="0.25">
      <c r="A273" s="4" t="s">
        <v>94</v>
      </c>
      <c r="B273" s="31" t="s">
        <v>625</v>
      </c>
      <c r="C273" s="95"/>
      <c r="D273" s="5">
        <v>1</v>
      </c>
      <c r="E273" s="62"/>
      <c r="F273" s="63"/>
      <c r="G273" s="5"/>
      <c r="H273" s="51"/>
      <c r="I273" s="3"/>
    </row>
    <row r="274" spans="1:9" x14ac:dyDescent="0.25">
      <c r="A274" s="4" t="s">
        <v>190</v>
      </c>
      <c r="B274" s="31" t="s">
        <v>191</v>
      </c>
      <c r="C274" s="95"/>
      <c r="D274" s="5">
        <v>1</v>
      </c>
      <c r="E274" s="62"/>
      <c r="F274" s="63"/>
      <c r="G274" s="5"/>
      <c r="H274" s="51"/>
      <c r="I274" s="3"/>
    </row>
    <row r="275" spans="1:9" x14ac:dyDescent="0.25">
      <c r="A275" s="4" t="s">
        <v>192</v>
      </c>
      <c r="B275" s="31" t="s">
        <v>639</v>
      </c>
      <c r="C275" s="95"/>
      <c r="D275" s="5">
        <v>1</v>
      </c>
      <c r="E275" s="62"/>
      <c r="F275" s="63"/>
      <c r="G275" s="5"/>
      <c r="H275" s="51"/>
      <c r="I275" s="3"/>
    </row>
    <row r="276" spans="1:9" x14ac:dyDescent="0.25">
      <c r="A276" s="4" t="s">
        <v>193</v>
      </c>
      <c r="B276" s="31" t="s">
        <v>194</v>
      </c>
      <c r="C276" s="95"/>
      <c r="D276" s="5">
        <v>1</v>
      </c>
      <c r="E276" s="62"/>
      <c r="F276" s="63"/>
      <c r="G276" s="5"/>
      <c r="H276" s="51"/>
      <c r="I276" s="3"/>
    </row>
    <row r="277" spans="1:9" ht="12" thickBot="1" x14ac:dyDescent="0.3">
      <c r="A277" s="6" t="s">
        <v>185</v>
      </c>
      <c r="B277" s="32" t="s">
        <v>186</v>
      </c>
      <c r="C277" s="99"/>
      <c r="D277" s="7">
        <v>1</v>
      </c>
      <c r="E277" s="66"/>
      <c r="F277" s="71"/>
      <c r="G277" s="7"/>
      <c r="H277" s="52"/>
      <c r="I277" s="3"/>
    </row>
    <row r="278" spans="1:9" x14ac:dyDescent="0.25">
      <c r="A278" s="101" t="s">
        <v>187</v>
      </c>
      <c r="B278" s="33" t="s">
        <v>639</v>
      </c>
      <c r="C278" s="90" t="s">
        <v>892</v>
      </c>
      <c r="D278" s="2">
        <v>1</v>
      </c>
      <c r="E278" s="61"/>
      <c r="F278" s="77">
        <f>SUM(D278*E278)</f>
        <v>0</v>
      </c>
      <c r="G278" s="2">
        <v>1</v>
      </c>
      <c r="H278" s="56">
        <f>SUM(F278*G278)</f>
        <v>0</v>
      </c>
      <c r="I278" s="3"/>
    </row>
    <row r="279" spans="1:9" x14ac:dyDescent="0.25">
      <c r="A279" s="4" t="s">
        <v>175</v>
      </c>
      <c r="B279" s="31" t="s">
        <v>636</v>
      </c>
      <c r="C279" s="87" t="s">
        <v>893</v>
      </c>
      <c r="D279" s="5">
        <v>1</v>
      </c>
      <c r="E279" s="62"/>
      <c r="F279" s="78">
        <f>SUM(D279*E279)</f>
        <v>0</v>
      </c>
      <c r="G279" s="5">
        <v>1</v>
      </c>
      <c r="H279" s="53">
        <f>SUM(F279*G279)</f>
        <v>0</v>
      </c>
      <c r="I279" s="3"/>
    </row>
    <row r="280" spans="1:9" x14ac:dyDescent="0.25">
      <c r="A280" s="4" t="s">
        <v>175</v>
      </c>
      <c r="B280" s="31" t="s">
        <v>696</v>
      </c>
      <c r="C280" s="87" t="s">
        <v>894</v>
      </c>
      <c r="D280" s="5">
        <v>1</v>
      </c>
      <c r="E280" s="62"/>
      <c r="F280" s="78">
        <f>SUM(D280*E280)</f>
        <v>0</v>
      </c>
      <c r="G280" s="5">
        <v>1</v>
      </c>
      <c r="H280" s="53">
        <f>SUM(F280*G280)</f>
        <v>0</v>
      </c>
      <c r="I280" s="3"/>
    </row>
    <row r="281" spans="1:9" ht="12" thickBot="1" x14ac:dyDescent="0.3">
      <c r="A281" s="6" t="s">
        <v>175</v>
      </c>
      <c r="B281" s="32" t="s">
        <v>697</v>
      </c>
      <c r="C281" s="89" t="s">
        <v>895</v>
      </c>
      <c r="D281" s="7">
        <v>1</v>
      </c>
      <c r="E281" s="66"/>
      <c r="F281" s="79">
        <f>SUM(D281*E281)</f>
        <v>0</v>
      </c>
      <c r="G281" s="7">
        <v>1</v>
      </c>
      <c r="H281" s="54">
        <f>SUM(F281*G281)</f>
        <v>0</v>
      </c>
      <c r="I281" s="3"/>
    </row>
    <row r="282" spans="1:9" x14ac:dyDescent="0.25">
      <c r="A282" s="29" t="s">
        <v>195</v>
      </c>
      <c r="B282" s="30" t="s">
        <v>196</v>
      </c>
      <c r="C282" s="94" t="s">
        <v>896</v>
      </c>
      <c r="D282" s="2">
        <v>1</v>
      </c>
      <c r="E282" s="61"/>
      <c r="F282" s="77">
        <f>SUM(D282*E282+D283*E283+D284*E284+D285*E285+D286*E286+D287*E287+D288*E288+D289*E289+D290*E290+D291*E291+D292*E292+D293*E293+D294*E294)</f>
        <v>0</v>
      </c>
      <c r="G282" s="2">
        <v>1</v>
      </c>
      <c r="H282" s="56">
        <f>SUM(F282*G282)</f>
        <v>0</v>
      </c>
      <c r="I282" s="3"/>
    </row>
    <row r="283" spans="1:9" x14ac:dyDescent="0.25">
      <c r="A283" s="4" t="s">
        <v>95</v>
      </c>
      <c r="B283" s="31" t="s">
        <v>96</v>
      </c>
      <c r="C283" s="95"/>
      <c r="D283" s="5">
        <v>1</v>
      </c>
      <c r="E283" s="62"/>
      <c r="F283" s="63"/>
      <c r="G283" s="5"/>
      <c r="H283" s="53"/>
      <c r="I283" s="3"/>
    </row>
    <row r="284" spans="1:9" x14ac:dyDescent="0.25">
      <c r="A284" s="4" t="s">
        <v>180</v>
      </c>
      <c r="B284" s="31" t="s">
        <v>181</v>
      </c>
      <c r="C284" s="95"/>
      <c r="D284" s="5">
        <v>1</v>
      </c>
      <c r="E284" s="62"/>
      <c r="F284" s="63"/>
      <c r="G284" s="5"/>
      <c r="H284" s="51"/>
      <c r="I284" s="3"/>
    </row>
    <row r="285" spans="1:9" x14ac:dyDescent="0.25">
      <c r="A285" s="4" t="s">
        <v>198</v>
      </c>
      <c r="B285" s="31" t="s">
        <v>199</v>
      </c>
      <c r="C285" s="95"/>
      <c r="D285" s="5">
        <v>1</v>
      </c>
      <c r="E285" s="62"/>
      <c r="F285" s="63"/>
      <c r="G285" s="5"/>
      <c r="H285" s="51"/>
      <c r="I285" s="3"/>
    </row>
    <row r="286" spans="1:9" x14ac:dyDescent="0.25">
      <c r="A286" s="4" t="s">
        <v>200</v>
      </c>
      <c r="B286" s="31" t="s">
        <v>201</v>
      </c>
      <c r="C286" s="95"/>
      <c r="D286" s="5">
        <v>1</v>
      </c>
      <c r="E286" s="62"/>
      <c r="F286" s="63"/>
      <c r="G286" s="5"/>
      <c r="H286" s="51"/>
      <c r="I286" s="3"/>
    </row>
    <row r="287" spans="1:9" x14ac:dyDescent="0.25">
      <c r="A287" s="4" t="s">
        <v>202</v>
      </c>
      <c r="B287" s="31" t="s">
        <v>203</v>
      </c>
      <c r="C287" s="95"/>
      <c r="D287" s="5">
        <v>1</v>
      </c>
      <c r="E287" s="62"/>
      <c r="F287" s="63"/>
      <c r="G287" s="5"/>
      <c r="H287" s="51"/>
      <c r="I287" s="3"/>
    </row>
    <row r="288" spans="1:9" x14ac:dyDescent="0.25">
      <c r="A288" s="4" t="s">
        <v>204</v>
      </c>
      <c r="B288" s="31" t="s">
        <v>640</v>
      </c>
      <c r="C288" s="95"/>
      <c r="D288" s="5">
        <v>1</v>
      </c>
      <c r="E288" s="62"/>
      <c r="F288" s="63"/>
      <c r="G288" s="5"/>
      <c r="H288" s="51"/>
      <c r="I288" s="3"/>
    </row>
    <row r="289" spans="1:9" x14ac:dyDescent="0.25">
      <c r="A289" s="4" t="s">
        <v>185</v>
      </c>
      <c r="B289" s="31" t="s">
        <v>186</v>
      </c>
      <c r="C289" s="95"/>
      <c r="D289" s="5">
        <v>1</v>
      </c>
      <c r="E289" s="62"/>
      <c r="F289" s="63"/>
      <c r="G289" s="5"/>
      <c r="H289" s="51"/>
      <c r="I289" s="3"/>
    </row>
    <row r="290" spans="1:9" x14ac:dyDescent="0.25">
      <c r="A290" s="4" t="s">
        <v>188</v>
      </c>
      <c r="B290" s="31" t="s">
        <v>189</v>
      </c>
      <c r="C290" s="95"/>
      <c r="D290" s="5">
        <v>1</v>
      </c>
      <c r="E290" s="62"/>
      <c r="F290" s="63"/>
      <c r="G290" s="5"/>
      <c r="H290" s="51"/>
      <c r="I290" s="3"/>
    </row>
    <row r="291" spans="1:9" x14ac:dyDescent="0.25">
      <c r="A291" s="4" t="s">
        <v>94</v>
      </c>
      <c r="B291" s="31" t="s">
        <v>625</v>
      </c>
      <c r="C291" s="95"/>
      <c r="D291" s="5">
        <v>1</v>
      </c>
      <c r="E291" s="62"/>
      <c r="F291" s="63"/>
      <c r="G291" s="5"/>
      <c r="H291" s="51"/>
      <c r="I291" s="3"/>
    </row>
    <row r="292" spans="1:9" x14ac:dyDescent="0.25">
      <c r="A292" s="4" t="s">
        <v>190</v>
      </c>
      <c r="B292" s="31" t="s">
        <v>191</v>
      </c>
      <c r="C292" s="95"/>
      <c r="D292" s="5">
        <v>1</v>
      </c>
      <c r="E292" s="62"/>
      <c r="F292" s="63"/>
      <c r="G292" s="5"/>
      <c r="H292" s="51"/>
      <c r="I292" s="3"/>
    </row>
    <row r="293" spans="1:9" x14ac:dyDescent="0.25">
      <c r="A293" s="4" t="s">
        <v>192</v>
      </c>
      <c r="B293" s="31" t="s">
        <v>639</v>
      </c>
      <c r="C293" s="95"/>
      <c r="D293" s="5">
        <v>1</v>
      </c>
      <c r="E293" s="62"/>
      <c r="F293" s="63"/>
      <c r="G293" s="5"/>
      <c r="H293" s="51"/>
      <c r="I293" s="3"/>
    </row>
    <row r="294" spans="1:9" ht="12" thickBot="1" x14ac:dyDescent="0.3">
      <c r="A294" s="6" t="s">
        <v>193</v>
      </c>
      <c r="B294" s="32" t="s">
        <v>194</v>
      </c>
      <c r="C294" s="99"/>
      <c r="D294" s="7">
        <v>1</v>
      </c>
      <c r="E294" s="66"/>
      <c r="F294" s="71"/>
      <c r="G294" s="7"/>
      <c r="H294" s="52"/>
      <c r="I294" s="3"/>
    </row>
    <row r="295" spans="1:9" x14ac:dyDescent="0.25">
      <c r="A295" s="101" t="s">
        <v>187</v>
      </c>
      <c r="B295" s="33" t="s">
        <v>639</v>
      </c>
      <c r="C295" s="90" t="s">
        <v>897</v>
      </c>
      <c r="D295" s="2">
        <v>1</v>
      </c>
      <c r="E295" s="61"/>
      <c r="F295" s="77">
        <f>SUM(D295*E295)</f>
        <v>0</v>
      </c>
      <c r="G295" s="2">
        <v>1</v>
      </c>
      <c r="H295" s="56">
        <f>SUM(F295*G295)</f>
        <v>0</v>
      </c>
      <c r="I295" s="3"/>
    </row>
    <row r="296" spans="1:9" x14ac:dyDescent="0.25">
      <c r="A296" s="4" t="s">
        <v>205</v>
      </c>
      <c r="B296" s="31" t="s">
        <v>735</v>
      </c>
      <c r="C296" s="87" t="s">
        <v>898</v>
      </c>
      <c r="D296" s="5">
        <v>1</v>
      </c>
      <c r="E296" s="62"/>
      <c r="F296" s="78">
        <f>SUM(D296*E296)</f>
        <v>0</v>
      </c>
      <c r="G296" s="5">
        <v>1</v>
      </c>
      <c r="H296" s="53">
        <f>SUM(F296*G296)</f>
        <v>0</v>
      </c>
      <c r="I296" s="3"/>
    </row>
    <row r="297" spans="1:9" ht="12" thickBot="1" x14ac:dyDescent="0.3">
      <c r="A297" s="6" t="s">
        <v>197</v>
      </c>
      <c r="B297" s="32" t="s">
        <v>736</v>
      </c>
      <c r="C297" s="89" t="s">
        <v>899</v>
      </c>
      <c r="D297" s="7">
        <v>1</v>
      </c>
      <c r="E297" s="66"/>
      <c r="F297" s="79">
        <f>SUM(D297*E297)</f>
        <v>0</v>
      </c>
      <c r="G297" s="7">
        <v>1</v>
      </c>
      <c r="H297" s="54">
        <f>SUM(F297*G297)</f>
        <v>0</v>
      </c>
      <c r="I297" s="3"/>
    </row>
    <row r="298" spans="1:9" x14ac:dyDescent="0.25">
      <c r="A298" s="37" t="s">
        <v>206</v>
      </c>
      <c r="B298" s="81" t="s">
        <v>207</v>
      </c>
      <c r="C298" s="98" t="s">
        <v>900</v>
      </c>
      <c r="D298" s="13">
        <v>1</v>
      </c>
      <c r="E298" s="61"/>
      <c r="F298" s="77">
        <f>SUM(D298*E298+D299*E299+D300*E300+D301*E301+D302*E302+D303*E303+D304*E304)</f>
        <v>0</v>
      </c>
      <c r="G298" s="13">
        <v>1</v>
      </c>
      <c r="H298" s="56">
        <f>SUM(F298*G298)</f>
        <v>0</v>
      </c>
      <c r="I298" s="3"/>
    </row>
    <row r="299" spans="1:9" x14ac:dyDescent="0.25">
      <c r="A299" s="8" t="s">
        <v>209</v>
      </c>
      <c r="B299" s="34" t="s">
        <v>210</v>
      </c>
      <c r="C299" s="96"/>
      <c r="D299" s="9">
        <v>1</v>
      </c>
      <c r="E299" s="62"/>
      <c r="F299" s="64"/>
      <c r="G299" s="9"/>
      <c r="H299" s="53"/>
      <c r="I299" s="3"/>
    </row>
    <row r="300" spans="1:9" x14ac:dyDescent="0.25">
      <c r="A300" s="8" t="s">
        <v>211</v>
      </c>
      <c r="B300" s="34" t="s">
        <v>212</v>
      </c>
      <c r="C300" s="96"/>
      <c r="D300" s="9">
        <v>1</v>
      </c>
      <c r="E300" s="62"/>
      <c r="F300" s="64"/>
      <c r="G300" s="9"/>
      <c r="H300" s="53"/>
      <c r="I300" s="3"/>
    </row>
    <row r="301" spans="1:9" x14ac:dyDescent="0.25">
      <c r="A301" s="8" t="s">
        <v>123</v>
      </c>
      <c r="B301" s="34" t="s">
        <v>124</v>
      </c>
      <c r="C301" s="96"/>
      <c r="D301" s="9">
        <v>2</v>
      </c>
      <c r="E301" s="62"/>
      <c r="F301" s="64"/>
      <c r="G301" s="9"/>
      <c r="H301" s="53"/>
      <c r="I301" s="3"/>
    </row>
    <row r="302" spans="1:9" x14ac:dyDescent="0.25">
      <c r="A302" s="8" t="s">
        <v>95</v>
      </c>
      <c r="B302" s="34" t="s">
        <v>96</v>
      </c>
      <c r="C302" s="96"/>
      <c r="D302" s="9">
        <v>1</v>
      </c>
      <c r="E302" s="62"/>
      <c r="F302" s="64"/>
      <c r="G302" s="9"/>
      <c r="H302" s="53"/>
      <c r="I302" s="3"/>
    </row>
    <row r="303" spans="1:9" x14ac:dyDescent="0.25">
      <c r="A303" s="8" t="s">
        <v>216</v>
      </c>
      <c r="B303" s="34" t="s">
        <v>217</v>
      </c>
      <c r="C303" s="96"/>
      <c r="D303" s="9">
        <v>2</v>
      </c>
      <c r="E303" s="62"/>
      <c r="F303" s="64"/>
      <c r="G303" s="9"/>
      <c r="H303" s="53"/>
      <c r="I303" s="3"/>
    </row>
    <row r="304" spans="1:9" ht="12" thickBot="1" x14ac:dyDescent="0.3">
      <c r="A304" s="10" t="s">
        <v>213</v>
      </c>
      <c r="B304" s="35" t="s">
        <v>214</v>
      </c>
      <c r="C304" s="97"/>
      <c r="D304" s="11">
        <v>1</v>
      </c>
      <c r="E304" s="66"/>
      <c r="F304" s="67"/>
      <c r="G304" s="11"/>
      <c r="H304" s="54"/>
      <c r="I304" s="3"/>
    </row>
    <row r="305" spans="1:9" x14ac:dyDescent="0.25">
      <c r="A305" s="103" t="s">
        <v>215</v>
      </c>
      <c r="B305" s="38" t="s">
        <v>641</v>
      </c>
      <c r="C305" s="90" t="s">
        <v>901</v>
      </c>
      <c r="D305" s="13">
        <v>1</v>
      </c>
      <c r="E305" s="61"/>
      <c r="F305" s="77">
        <f>SUM(D305*E305)</f>
        <v>0</v>
      </c>
      <c r="G305" s="13">
        <v>1</v>
      </c>
      <c r="H305" s="56">
        <f>SUM(F305*G305)</f>
        <v>0</v>
      </c>
      <c r="I305" s="3"/>
    </row>
    <row r="306" spans="1:9" x14ac:dyDescent="0.25">
      <c r="A306" s="8" t="s">
        <v>208</v>
      </c>
      <c r="B306" s="34" t="s">
        <v>642</v>
      </c>
      <c r="C306" s="87" t="s">
        <v>902</v>
      </c>
      <c r="D306" s="9">
        <v>1</v>
      </c>
      <c r="E306" s="62"/>
      <c r="F306" s="78">
        <f>SUM(D306*E306)</f>
        <v>0</v>
      </c>
      <c r="G306" s="9">
        <v>1</v>
      </c>
      <c r="H306" s="53">
        <f>SUM(F306*G306)</f>
        <v>0</v>
      </c>
      <c r="I306" s="3"/>
    </row>
    <row r="307" spans="1:9" x14ac:dyDescent="0.25">
      <c r="A307" s="8" t="s">
        <v>208</v>
      </c>
      <c r="B307" s="34" t="s">
        <v>698</v>
      </c>
      <c r="C307" s="87" t="s">
        <v>903</v>
      </c>
      <c r="D307" s="9">
        <v>1</v>
      </c>
      <c r="E307" s="62"/>
      <c r="F307" s="78">
        <f>SUM(D307*E307)</f>
        <v>0</v>
      </c>
      <c r="G307" s="9">
        <v>1</v>
      </c>
      <c r="H307" s="53">
        <f>SUM(F307*G307)</f>
        <v>0</v>
      </c>
      <c r="I307" s="3"/>
    </row>
    <row r="308" spans="1:9" ht="12" thickBot="1" x14ac:dyDescent="0.3">
      <c r="A308" s="10" t="s">
        <v>208</v>
      </c>
      <c r="B308" s="35" t="s">
        <v>699</v>
      </c>
      <c r="C308" s="89" t="s">
        <v>904</v>
      </c>
      <c r="D308" s="11">
        <v>1</v>
      </c>
      <c r="E308" s="66"/>
      <c r="F308" s="79">
        <f>SUM(D308*E308)</f>
        <v>0</v>
      </c>
      <c r="G308" s="11">
        <v>1</v>
      </c>
      <c r="H308" s="54">
        <f>SUM(F308*G308)</f>
        <v>0</v>
      </c>
      <c r="I308" s="3"/>
    </row>
    <row r="309" spans="1:9" x14ac:dyDescent="0.25">
      <c r="A309" s="29" t="s">
        <v>218</v>
      </c>
      <c r="B309" s="30" t="s">
        <v>219</v>
      </c>
      <c r="C309" s="94" t="s">
        <v>905</v>
      </c>
      <c r="D309" s="2">
        <v>1</v>
      </c>
      <c r="E309" s="61"/>
      <c r="F309" s="77">
        <f>SUM(D309*E309+D310*E310+D311*E311+D312*E312+D313*E313+D314*E314+D315*E315)</f>
        <v>0</v>
      </c>
      <c r="G309" s="2">
        <v>1</v>
      </c>
      <c r="H309" s="56">
        <f>SUM(F309*G309)</f>
        <v>0</v>
      </c>
      <c r="I309" s="3"/>
    </row>
    <row r="310" spans="1:9" x14ac:dyDescent="0.25">
      <c r="A310" s="4" t="s">
        <v>221</v>
      </c>
      <c r="B310" s="31" t="s">
        <v>222</v>
      </c>
      <c r="C310" s="95"/>
      <c r="D310" s="5">
        <v>1</v>
      </c>
      <c r="E310" s="62"/>
      <c r="F310" s="63"/>
      <c r="G310" s="5"/>
      <c r="H310" s="53"/>
      <c r="I310" s="3"/>
    </row>
    <row r="311" spans="1:9" x14ac:dyDescent="0.25">
      <c r="A311" s="4" t="s">
        <v>223</v>
      </c>
      <c r="B311" s="31" t="s">
        <v>224</v>
      </c>
      <c r="C311" s="95"/>
      <c r="D311" s="5">
        <v>1</v>
      </c>
      <c r="E311" s="62"/>
      <c r="F311" s="63"/>
      <c r="G311" s="5"/>
      <c r="H311" s="51"/>
      <c r="I311" s="3"/>
    </row>
    <row r="312" spans="1:9" x14ac:dyDescent="0.25">
      <c r="A312" s="4" t="s">
        <v>123</v>
      </c>
      <c r="B312" s="31" t="s">
        <v>124</v>
      </c>
      <c r="C312" s="95"/>
      <c r="D312" s="5">
        <v>2</v>
      </c>
      <c r="E312" s="62"/>
      <c r="F312" s="63"/>
      <c r="G312" s="5"/>
      <c r="H312" s="51"/>
      <c r="I312" s="3"/>
    </row>
    <row r="313" spans="1:9" x14ac:dyDescent="0.25">
      <c r="A313" s="4" t="s">
        <v>95</v>
      </c>
      <c r="B313" s="31" t="s">
        <v>96</v>
      </c>
      <c r="C313" s="95"/>
      <c r="D313" s="5">
        <v>1</v>
      </c>
      <c r="E313" s="62"/>
      <c r="F313" s="63"/>
      <c r="G313" s="5"/>
      <c r="H313" s="51"/>
      <c r="I313" s="3"/>
    </row>
    <row r="314" spans="1:9" x14ac:dyDescent="0.25">
      <c r="A314" s="22" t="s">
        <v>216</v>
      </c>
      <c r="B314" s="42" t="s">
        <v>217</v>
      </c>
      <c r="C314" s="95"/>
      <c r="D314" s="23">
        <v>2</v>
      </c>
      <c r="E314" s="68"/>
      <c r="F314" s="70"/>
      <c r="G314" s="23"/>
      <c r="H314" s="58"/>
      <c r="I314" s="3"/>
    </row>
    <row r="315" spans="1:9" ht="12" thickBot="1" x14ac:dyDescent="0.3">
      <c r="A315" s="6" t="s">
        <v>225</v>
      </c>
      <c r="B315" s="32" t="s">
        <v>226</v>
      </c>
      <c r="C315" s="99"/>
      <c r="D315" s="7">
        <v>1</v>
      </c>
      <c r="E315" s="66"/>
      <c r="F315" s="71"/>
      <c r="G315" s="7"/>
      <c r="H315" s="52"/>
      <c r="I315" s="3"/>
    </row>
    <row r="316" spans="1:9" x14ac:dyDescent="0.25">
      <c r="A316" s="101" t="s">
        <v>227</v>
      </c>
      <c r="B316" s="33" t="s">
        <v>644</v>
      </c>
      <c r="C316" s="90" t="s">
        <v>906</v>
      </c>
      <c r="D316" s="2">
        <v>1</v>
      </c>
      <c r="E316" s="61"/>
      <c r="F316" s="77">
        <f>SUM(D316*E316)</f>
        <v>0</v>
      </c>
      <c r="G316" s="2">
        <v>1</v>
      </c>
      <c r="H316" s="56">
        <f>SUM(F316*G316)</f>
        <v>0</v>
      </c>
      <c r="I316" s="3"/>
    </row>
    <row r="317" spans="1:9" x14ac:dyDescent="0.25">
      <c r="A317" s="4" t="s">
        <v>220</v>
      </c>
      <c r="B317" s="31" t="s">
        <v>643</v>
      </c>
      <c r="C317" s="87" t="s">
        <v>907</v>
      </c>
      <c r="D317" s="5">
        <v>1</v>
      </c>
      <c r="E317" s="62"/>
      <c r="F317" s="78">
        <f>SUM(D317*E317)</f>
        <v>0</v>
      </c>
      <c r="G317" s="5">
        <v>1</v>
      </c>
      <c r="H317" s="53">
        <f>SUM(F317*G317)</f>
        <v>0</v>
      </c>
      <c r="I317" s="3"/>
    </row>
    <row r="318" spans="1:9" x14ac:dyDescent="0.25">
      <c r="A318" s="4" t="s">
        <v>220</v>
      </c>
      <c r="B318" s="31" t="s">
        <v>700</v>
      </c>
      <c r="C318" s="87" t="s">
        <v>908</v>
      </c>
      <c r="D318" s="5">
        <v>1</v>
      </c>
      <c r="E318" s="62"/>
      <c r="F318" s="78">
        <f>SUM(D318*E318)</f>
        <v>0</v>
      </c>
      <c r="G318" s="5">
        <v>1</v>
      </c>
      <c r="H318" s="53">
        <f>SUM(F318*G318)</f>
        <v>0</v>
      </c>
      <c r="I318" s="3"/>
    </row>
    <row r="319" spans="1:9" ht="12" thickBot="1" x14ac:dyDescent="0.3">
      <c r="A319" s="6" t="s">
        <v>220</v>
      </c>
      <c r="B319" s="32" t="s">
        <v>701</v>
      </c>
      <c r="C319" s="89" t="s">
        <v>909</v>
      </c>
      <c r="D319" s="7">
        <v>1</v>
      </c>
      <c r="E319" s="66"/>
      <c r="F319" s="79">
        <f>SUM(D319*E319)</f>
        <v>0</v>
      </c>
      <c r="G319" s="7">
        <v>1</v>
      </c>
      <c r="H319" s="54">
        <f>SUM(F319*G319)</f>
        <v>0</v>
      </c>
      <c r="I319" s="3"/>
    </row>
    <row r="320" spans="1:9" x14ac:dyDescent="0.25">
      <c r="A320" s="29" t="s">
        <v>228</v>
      </c>
      <c r="B320" s="30" t="s">
        <v>229</v>
      </c>
      <c r="C320" s="94" t="s">
        <v>910</v>
      </c>
      <c r="D320" s="2">
        <v>1</v>
      </c>
      <c r="E320" s="61"/>
      <c r="F320" s="77">
        <f>SUM(D320*E320+D321*E321+D322*E322)</f>
        <v>0</v>
      </c>
      <c r="G320" s="2">
        <v>1</v>
      </c>
      <c r="H320" s="56">
        <f>SUM(F320*G320)</f>
        <v>0</v>
      </c>
      <c r="I320" s="3"/>
    </row>
    <row r="321" spans="1:9" x14ac:dyDescent="0.25">
      <c r="A321" s="4" t="s">
        <v>142</v>
      </c>
      <c r="B321" s="31" t="s">
        <v>143</v>
      </c>
      <c r="C321" s="95"/>
      <c r="D321" s="5">
        <v>2</v>
      </c>
      <c r="E321" s="62"/>
      <c r="F321" s="63"/>
      <c r="G321" s="5"/>
      <c r="H321" s="53"/>
      <c r="I321" s="3"/>
    </row>
    <row r="322" spans="1:9" ht="12" thickBot="1" x14ac:dyDescent="0.3">
      <c r="A322" s="6" t="s">
        <v>144</v>
      </c>
      <c r="B322" s="32" t="s">
        <v>145</v>
      </c>
      <c r="C322" s="99"/>
      <c r="D322" s="7">
        <v>1</v>
      </c>
      <c r="E322" s="66"/>
      <c r="F322" s="71"/>
      <c r="G322" s="7"/>
      <c r="H322" s="52"/>
      <c r="I322" s="3"/>
    </row>
    <row r="323" spans="1:9" x14ac:dyDescent="0.25">
      <c r="A323" s="29" t="s">
        <v>230</v>
      </c>
      <c r="B323" s="30" t="s">
        <v>231</v>
      </c>
      <c r="C323" s="94" t="s">
        <v>911</v>
      </c>
      <c r="D323" s="2">
        <v>1</v>
      </c>
      <c r="E323" s="61"/>
      <c r="F323" s="77">
        <f>SUM(D323*E323+D324*E324+D325*E325+D326*E326+D327*E327+D328*E328+D329*E329+D330*E330+D331*E331+D332*E332+D333*E333+D334*E334)</f>
        <v>0</v>
      </c>
      <c r="G323" s="2">
        <v>1</v>
      </c>
      <c r="H323" s="56">
        <f>SUM(F323*G323)</f>
        <v>0</v>
      </c>
      <c r="I323" s="3"/>
    </row>
    <row r="324" spans="1:9" x14ac:dyDescent="0.25">
      <c r="A324" s="4" t="s">
        <v>233</v>
      </c>
      <c r="B324" s="31" t="s">
        <v>234</v>
      </c>
      <c r="C324" s="95"/>
      <c r="D324" s="5">
        <v>1</v>
      </c>
      <c r="E324" s="62"/>
      <c r="F324" s="63"/>
      <c r="G324" s="5"/>
      <c r="H324" s="53"/>
      <c r="I324" s="3"/>
    </row>
    <row r="325" spans="1:9" x14ac:dyDescent="0.25">
      <c r="A325" s="4" t="s">
        <v>235</v>
      </c>
      <c r="B325" s="31" t="s">
        <v>236</v>
      </c>
      <c r="C325" s="95"/>
      <c r="D325" s="5">
        <v>1</v>
      </c>
      <c r="E325" s="62"/>
      <c r="F325" s="63"/>
      <c r="G325" s="5"/>
      <c r="H325" s="53"/>
      <c r="I325" s="3"/>
    </row>
    <row r="326" spans="1:9" x14ac:dyDescent="0.25">
      <c r="A326" s="4" t="s">
        <v>237</v>
      </c>
      <c r="B326" s="31" t="s">
        <v>238</v>
      </c>
      <c r="C326" s="95"/>
      <c r="D326" s="5">
        <v>4</v>
      </c>
      <c r="E326" s="62"/>
      <c r="F326" s="63"/>
      <c r="G326" s="5"/>
      <c r="H326" s="53"/>
      <c r="I326" s="3"/>
    </row>
    <row r="327" spans="1:9" x14ac:dyDescent="0.25">
      <c r="A327" s="4" t="s">
        <v>239</v>
      </c>
      <c r="B327" s="31" t="s">
        <v>240</v>
      </c>
      <c r="C327" s="95"/>
      <c r="D327" s="5">
        <v>1</v>
      </c>
      <c r="E327" s="62"/>
      <c r="F327" s="63"/>
      <c r="G327" s="5"/>
      <c r="H327" s="53"/>
      <c r="I327" s="3"/>
    </row>
    <row r="328" spans="1:9" x14ac:dyDescent="0.25">
      <c r="A328" s="4" t="s">
        <v>241</v>
      </c>
      <c r="B328" s="31" t="s">
        <v>242</v>
      </c>
      <c r="C328" s="95"/>
      <c r="D328" s="5">
        <v>2</v>
      </c>
      <c r="E328" s="62"/>
      <c r="F328" s="63"/>
      <c r="G328" s="5"/>
      <c r="H328" s="53"/>
      <c r="I328" s="3"/>
    </row>
    <row r="329" spans="1:9" x14ac:dyDescent="0.25">
      <c r="A329" s="4" t="s">
        <v>243</v>
      </c>
      <c r="B329" s="31" t="s">
        <v>244</v>
      </c>
      <c r="C329" s="95"/>
      <c r="D329" s="5">
        <v>1</v>
      </c>
      <c r="E329" s="62"/>
      <c r="F329" s="63"/>
      <c r="G329" s="5"/>
      <c r="H329" s="51"/>
      <c r="I329" s="3"/>
    </row>
    <row r="330" spans="1:9" x14ac:dyDescent="0.25">
      <c r="A330" s="4" t="s">
        <v>11</v>
      </c>
      <c r="B330" s="31" t="s">
        <v>12</v>
      </c>
      <c r="C330" s="95"/>
      <c r="D330" s="5">
        <v>1</v>
      </c>
      <c r="E330" s="62"/>
      <c r="F330" s="63"/>
      <c r="G330" s="5"/>
      <c r="H330" s="51"/>
      <c r="I330" s="3"/>
    </row>
    <row r="331" spans="1:9" x14ac:dyDescent="0.25">
      <c r="A331" s="4" t="s">
        <v>245</v>
      </c>
      <c r="B331" s="31" t="s">
        <v>246</v>
      </c>
      <c r="C331" s="95"/>
      <c r="D331" s="5">
        <v>1</v>
      </c>
      <c r="E331" s="62"/>
      <c r="F331" s="63"/>
      <c r="G331" s="5"/>
      <c r="H331" s="51"/>
      <c r="I331" s="3"/>
    </row>
    <row r="332" spans="1:9" x14ac:dyDescent="0.25">
      <c r="A332" s="4" t="s">
        <v>247</v>
      </c>
      <c r="B332" s="31" t="s">
        <v>248</v>
      </c>
      <c r="C332" s="95"/>
      <c r="D332" s="5">
        <v>1</v>
      </c>
      <c r="E332" s="62"/>
      <c r="F332" s="63"/>
      <c r="G332" s="5"/>
      <c r="H332" s="51"/>
      <c r="I332" s="3"/>
    </row>
    <row r="333" spans="1:9" x14ac:dyDescent="0.25">
      <c r="A333" s="4" t="s">
        <v>249</v>
      </c>
      <c r="B333" s="31" t="s">
        <v>250</v>
      </c>
      <c r="C333" s="95"/>
      <c r="D333" s="5">
        <v>1</v>
      </c>
      <c r="E333" s="62"/>
      <c r="F333" s="63"/>
      <c r="G333" s="5"/>
      <c r="H333" s="51"/>
      <c r="I333" s="3"/>
    </row>
    <row r="334" spans="1:9" ht="12" thickBot="1" x14ac:dyDescent="0.3">
      <c r="A334" s="6" t="s">
        <v>158</v>
      </c>
      <c r="B334" s="32" t="s">
        <v>159</v>
      </c>
      <c r="C334" s="99"/>
      <c r="D334" s="7">
        <v>1</v>
      </c>
      <c r="E334" s="66"/>
      <c r="F334" s="71"/>
      <c r="G334" s="7"/>
      <c r="H334" s="52"/>
      <c r="I334" s="3"/>
    </row>
    <row r="335" spans="1:9" x14ac:dyDescent="0.25">
      <c r="A335" s="101" t="s">
        <v>232</v>
      </c>
      <c r="B335" s="33" t="s">
        <v>645</v>
      </c>
      <c r="C335" s="90" t="s">
        <v>912</v>
      </c>
      <c r="D335" s="2">
        <v>1</v>
      </c>
      <c r="E335" s="61"/>
      <c r="F335" s="77">
        <f>SUM(D335*E335)</f>
        <v>0</v>
      </c>
      <c r="G335" s="2">
        <v>1</v>
      </c>
      <c r="H335" s="56">
        <f>SUM(F335*G335)</f>
        <v>0</v>
      </c>
      <c r="I335" s="3"/>
    </row>
    <row r="336" spans="1:9" x14ac:dyDescent="0.25">
      <c r="A336" s="4" t="s">
        <v>232</v>
      </c>
      <c r="B336" s="31" t="s">
        <v>702</v>
      </c>
      <c r="C336" s="87" t="s">
        <v>913</v>
      </c>
      <c r="D336" s="5">
        <v>1</v>
      </c>
      <c r="E336" s="62"/>
      <c r="F336" s="78">
        <f>SUM(D336*E336)</f>
        <v>0</v>
      </c>
      <c r="G336" s="5">
        <v>1</v>
      </c>
      <c r="H336" s="53">
        <f>SUM(F336*G336)</f>
        <v>0</v>
      </c>
      <c r="I336" s="3"/>
    </row>
    <row r="337" spans="1:9" ht="12" thickBot="1" x14ac:dyDescent="0.3">
      <c r="A337" s="6" t="s">
        <v>232</v>
      </c>
      <c r="B337" s="32" t="s">
        <v>703</v>
      </c>
      <c r="C337" s="89" t="s">
        <v>914</v>
      </c>
      <c r="D337" s="7">
        <v>1</v>
      </c>
      <c r="E337" s="66"/>
      <c r="F337" s="79">
        <f>SUM(D337*E337)</f>
        <v>0</v>
      </c>
      <c r="G337" s="7">
        <v>1</v>
      </c>
      <c r="H337" s="54">
        <f>SUM(F337*G337)</f>
        <v>0</v>
      </c>
      <c r="I337" s="3"/>
    </row>
    <row r="338" spans="1:9" x14ac:dyDescent="0.25">
      <c r="A338" s="29" t="s">
        <v>251</v>
      </c>
      <c r="B338" s="30" t="s">
        <v>252</v>
      </c>
      <c r="C338" s="94" t="s">
        <v>915</v>
      </c>
      <c r="D338" s="2">
        <v>1</v>
      </c>
      <c r="E338" s="61"/>
      <c r="F338" s="77">
        <f>SUM(D338*E338+D339*E339+D340*E340+D341*E341+D342*E342+D343*E343+D344*E344+D345*E345+D346*E346)</f>
        <v>0</v>
      </c>
      <c r="G338" s="2">
        <v>1</v>
      </c>
      <c r="H338" s="56">
        <f>SUM(F338*G338)</f>
        <v>0</v>
      </c>
      <c r="I338" s="3"/>
    </row>
    <row r="339" spans="1:9" x14ac:dyDescent="0.25">
      <c r="A339" s="4" t="s">
        <v>254</v>
      </c>
      <c r="B339" s="31" t="s">
        <v>255</v>
      </c>
      <c r="C339" s="95"/>
      <c r="D339" s="5">
        <v>1</v>
      </c>
      <c r="E339" s="62"/>
      <c r="F339" s="63"/>
      <c r="G339" s="5"/>
      <c r="H339" s="53"/>
      <c r="I339" s="3"/>
    </row>
    <row r="340" spans="1:9" x14ac:dyDescent="0.25">
      <c r="A340" s="4" t="s">
        <v>249</v>
      </c>
      <c r="B340" s="31" t="s">
        <v>250</v>
      </c>
      <c r="C340" s="95"/>
      <c r="D340" s="5">
        <v>1</v>
      </c>
      <c r="E340" s="62"/>
      <c r="F340" s="63"/>
      <c r="G340" s="5"/>
      <c r="H340" s="53"/>
      <c r="I340" s="3"/>
    </row>
    <row r="341" spans="1:9" x14ac:dyDescent="0.25">
      <c r="A341" s="4" t="s">
        <v>256</v>
      </c>
      <c r="B341" s="31" t="s">
        <v>257</v>
      </c>
      <c r="C341" s="95"/>
      <c r="D341" s="5">
        <v>1</v>
      </c>
      <c r="E341" s="62"/>
      <c r="F341" s="63"/>
      <c r="G341" s="5"/>
      <c r="H341" s="51"/>
      <c r="I341" s="3"/>
    </row>
    <row r="342" spans="1:9" x14ac:dyDescent="0.25">
      <c r="A342" s="4" t="s">
        <v>258</v>
      </c>
      <c r="B342" s="31" t="s">
        <v>259</v>
      </c>
      <c r="C342" s="95"/>
      <c r="D342" s="5">
        <v>1</v>
      </c>
      <c r="E342" s="62"/>
      <c r="F342" s="63"/>
      <c r="G342" s="5"/>
      <c r="H342" s="51"/>
      <c r="I342" s="3"/>
    </row>
    <row r="343" spans="1:9" x14ac:dyDescent="0.25">
      <c r="A343" s="4" t="s">
        <v>260</v>
      </c>
      <c r="B343" s="31" t="s">
        <v>261</v>
      </c>
      <c r="C343" s="95"/>
      <c r="D343" s="5">
        <v>1</v>
      </c>
      <c r="E343" s="62"/>
      <c r="F343" s="63"/>
      <c r="G343" s="5"/>
      <c r="H343" s="51"/>
      <c r="I343" s="3"/>
    </row>
    <row r="344" spans="1:9" x14ac:dyDescent="0.25">
      <c r="A344" s="4" t="s">
        <v>239</v>
      </c>
      <c r="B344" s="31" t="s">
        <v>240</v>
      </c>
      <c r="C344" s="95"/>
      <c r="D344" s="5">
        <v>2</v>
      </c>
      <c r="E344" s="62"/>
      <c r="F344" s="63"/>
      <c r="G344" s="5"/>
      <c r="H344" s="51"/>
      <c r="I344" s="3"/>
    </row>
    <row r="345" spans="1:9" x14ac:dyDescent="0.25">
      <c r="A345" s="4" t="s">
        <v>262</v>
      </c>
      <c r="B345" s="31" t="s">
        <v>263</v>
      </c>
      <c r="C345" s="95"/>
      <c r="D345" s="5">
        <v>1</v>
      </c>
      <c r="E345" s="62"/>
      <c r="F345" s="63"/>
      <c r="G345" s="5"/>
      <c r="H345" s="51"/>
      <c r="I345" s="3"/>
    </row>
    <row r="346" spans="1:9" ht="12" thickBot="1" x14ac:dyDescent="0.3">
      <c r="A346" s="6" t="s">
        <v>264</v>
      </c>
      <c r="B346" s="32" t="s">
        <v>265</v>
      </c>
      <c r="C346" s="99"/>
      <c r="D346" s="7">
        <v>1</v>
      </c>
      <c r="E346" s="66"/>
      <c r="F346" s="71"/>
      <c r="G346" s="7"/>
      <c r="H346" s="52"/>
      <c r="I346" s="3"/>
    </row>
    <row r="347" spans="1:9" x14ac:dyDescent="0.25">
      <c r="A347" s="101" t="s">
        <v>253</v>
      </c>
      <c r="B347" s="33" t="s">
        <v>646</v>
      </c>
      <c r="C347" s="90" t="s">
        <v>916</v>
      </c>
      <c r="D347" s="2">
        <v>1</v>
      </c>
      <c r="E347" s="61"/>
      <c r="F347" s="77">
        <f>SUM(D347*E347)</f>
        <v>0</v>
      </c>
      <c r="G347" s="2">
        <v>1</v>
      </c>
      <c r="H347" s="56">
        <f>SUM(F347*G347)</f>
        <v>0</v>
      </c>
      <c r="I347" s="3"/>
    </row>
    <row r="348" spans="1:9" x14ac:dyDescent="0.25">
      <c r="A348" s="4" t="s">
        <v>253</v>
      </c>
      <c r="B348" s="31" t="s">
        <v>704</v>
      </c>
      <c r="C348" s="87" t="s">
        <v>917</v>
      </c>
      <c r="D348" s="5">
        <v>1</v>
      </c>
      <c r="E348" s="62"/>
      <c r="F348" s="78">
        <f>SUM(D348*E348)</f>
        <v>0</v>
      </c>
      <c r="G348" s="5">
        <v>1</v>
      </c>
      <c r="H348" s="53">
        <f>SUM(F348*G348)</f>
        <v>0</v>
      </c>
      <c r="I348" s="3"/>
    </row>
    <row r="349" spans="1:9" ht="12" thickBot="1" x14ac:dyDescent="0.3">
      <c r="A349" s="6" t="s">
        <v>253</v>
      </c>
      <c r="B349" s="32" t="s">
        <v>705</v>
      </c>
      <c r="C349" s="89" t="s">
        <v>918</v>
      </c>
      <c r="D349" s="7">
        <v>1</v>
      </c>
      <c r="E349" s="66"/>
      <c r="F349" s="79">
        <f>SUM(D349*E349)</f>
        <v>0</v>
      </c>
      <c r="G349" s="7">
        <v>1</v>
      </c>
      <c r="H349" s="54">
        <f>SUM(F349*G349)</f>
        <v>0</v>
      </c>
      <c r="I349" s="3"/>
    </row>
    <row r="350" spans="1:9" x14ac:dyDescent="0.25">
      <c r="A350" s="29" t="s">
        <v>266</v>
      </c>
      <c r="B350" s="30" t="s">
        <v>267</v>
      </c>
      <c r="C350" s="94" t="s">
        <v>919</v>
      </c>
      <c r="D350" s="2">
        <v>1</v>
      </c>
      <c r="E350" s="61"/>
      <c r="F350" s="77">
        <f>SUM(D350*E350+D351*E351+D352*E352+D353*E353+D354*E354+D355*E355+D356*E356+D357*E357+D358*E358+D359*E359)</f>
        <v>0</v>
      </c>
      <c r="G350" s="2">
        <v>1</v>
      </c>
      <c r="H350" s="56">
        <f>SUM(F350*G350)</f>
        <v>0</v>
      </c>
      <c r="I350" s="3"/>
    </row>
    <row r="351" spans="1:9" x14ac:dyDescent="0.25">
      <c r="A351" s="4" t="s">
        <v>269</v>
      </c>
      <c r="B351" s="31" t="s">
        <v>270</v>
      </c>
      <c r="C351" s="95"/>
      <c r="D351" s="5">
        <v>1</v>
      </c>
      <c r="E351" s="62"/>
      <c r="F351" s="63"/>
      <c r="G351" s="5"/>
      <c r="H351" s="53"/>
      <c r="I351" s="3"/>
    </row>
    <row r="352" spans="1:9" x14ac:dyDescent="0.25">
      <c r="A352" s="4" t="s">
        <v>271</v>
      </c>
      <c r="B352" s="31" t="s">
        <v>272</v>
      </c>
      <c r="C352" s="95"/>
      <c r="D352" s="5">
        <v>1</v>
      </c>
      <c r="E352" s="62"/>
      <c r="F352" s="63"/>
      <c r="G352" s="5"/>
      <c r="H352" s="53"/>
      <c r="I352" s="3"/>
    </row>
    <row r="353" spans="1:9" x14ac:dyDescent="0.25">
      <c r="A353" s="4" t="s">
        <v>273</v>
      </c>
      <c r="B353" s="31" t="s">
        <v>274</v>
      </c>
      <c r="C353" s="95"/>
      <c r="D353" s="5">
        <v>1</v>
      </c>
      <c r="E353" s="62"/>
      <c r="F353" s="63"/>
      <c r="G353" s="5"/>
      <c r="H353" s="51"/>
      <c r="I353" s="3"/>
    </row>
    <row r="354" spans="1:9" x14ac:dyDescent="0.25">
      <c r="A354" s="4" t="s">
        <v>11</v>
      </c>
      <c r="B354" s="31" t="s">
        <v>12</v>
      </c>
      <c r="C354" s="95"/>
      <c r="D354" s="5">
        <v>1</v>
      </c>
      <c r="E354" s="62"/>
      <c r="F354" s="63"/>
      <c r="G354" s="5"/>
      <c r="H354" s="51"/>
      <c r="I354" s="3"/>
    </row>
    <row r="355" spans="1:9" x14ac:dyDescent="0.25">
      <c r="A355" s="4" t="s">
        <v>275</v>
      </c>
      <c r="B355" s="31" t="s">
        <v>276</v>
      </c>
      <c r="C355" s="95"/>
      <c r="D355" s="5">
        <v>1</v>
      </c>
      <c r="E355" s="62"/>
      <c r="F355" s="63"/>
      <c r="G355" s="5"/>
      <c r="H355" s="51"/>
      <c r="I355" s="3"/>
    </row>
    <row r="356" spans="1:9" x14ac:dyDescent="0.25">
      <c r="A356" s="4" t="s">
        <v>277</v>
      </c>
      <c r="B356" s="31" t="s">
        <v>278</v>
      </c>
      <c r="C356" s="95"/>
      <c r="D356" s="5">
        <v>1</v>
      </c>
      <c r="E356" s="62"/>
      <c r="F356" s="63"/>
      <c r="G356" s="5"/>
      <c r="H356" s="51"/>
      <c r="I356" s="3"/>
    </row>
    <row r="357" spans="1:9" x14ac:dyDescent="0.25">
      <c r="A357" s="4" t="s">
        <v>279</v>
      </c>
      <c r="B357" s="31" t="s">
        <v>280</v>
      </c>
      <c r="C357" s="95"/>
      <c r="D357" s="5">
        <v>1</v>
      </c>
      <c r="E357" s="62"/>
      <c r="F357" s="63"/>
      <c r="G357" s="5"/>
      <c r="H357" s="51"/>
      <c r="I357" s="3"/>
    </row>
    <row r="358" spans="1:9" x14ac:dyDescent="0.25">
      <c r="A358" s="4" t="s">
        <v>281</v>
      </c>
      <c r="B358" s="31" t="s">
        <v>282</v>
      </c>
      <c r="C358" s="95"/>
      <c r="D358" s="5">
        <v>1</v>
      </c>
      <c r="E358" s="62"/>
      <c r="F358" s="63"/>
      <c r="G358" s="5"/>
      <c r="H358" s="51"/>
      <c r="I358" s="3"/>
    </row>
    <row r="359" spans="1:9" ht="12" thickBot="1" x14ac:dyDescent="0.3">
      <c r="A359" s="6" t="s">
        <v>283</v>
      </c>
      <c r="B359" s="32" t="s">
        <v>284</v>
      </c>
      <c r="C359" s="99"/>
      <c r="D359" s="7">
        <v>2</v>
      </c>
      <c r="E359" s="66"/>
      <c r="F359" s="71"/>
      <c r="G359" s="7"/>
      <c r="H359" s="52"/>
      <c r="I359" s="3"/>
    </row>
    <row r="360" spans="1:9" x14ac:dyDescent="0.25">
      <c r="A360" s="101" t="s">
        <v>268</v>
      </c>
      <c r="B360" s="33" t="s">
        <v>647</v>
      </c>
      <c r="C360" s="90" t="s">
        <v>920</v>
      </c>
      <c r="D360" s="2">
        <v>1</v>
      </c>
      <c r="E360" s="61"/>
      <c r="F360" s="77">
        <f>SUM(D360*E360)</f>
        <v>0</v>
      </c>
      <c r="G360" s="2">
        <v>1</v>
      </c>
      <c r="H360" s="56">
        <f>SUM(F360*G360)</f>
        <v>0</v>
      </c>
      <c r="I360" s="3"/>
    </row>
    <row r="361" spans="1:9" x14ac:dyDescent="0.25">
      <c r="A361" s="4" t="s">
        <v>268</v>
      </c>
      <c r="B361" s="31" t="s">
        <v>706</v>
      </c>
      <c r="C361" s="87" t="s">
        <v>921</v>
      </c>
      <c r="D361" s="5">
        <v>1</v>
      </c>
      <c r="E361" s="62"/>
      <c r="F361" s="78">
        <f>SUM(D361*E361)</f>
        <v>0</v>
      </c>
      <c r="G361" s="5">
        <v>1</v>
      </c>
      <c r="H361" s="53">
        <f>SUM(F361*G361)</f>
        <v>0</v>
      </c>
      <c r="I361" s="3"/>
    </row>
    <row r="362" spans="1:9" ht="12" thickBot="1" x14ac:dyDescent="0.3">
      <c r="A362" s="6" t="s">
        <v>268</v>
      </c>
      <c r="B362" s="32" t="s">
        <v>707</v>
      </c>
      <c r="C362" s="89" t="s">
        <v>922</v>
      </c>
      <c r="D362" s="7">
        <v>1</v>
      </c>
      <c r="E362" s="66"/>
      <c r="F362" s="79">
        <f>SUM(D362*E362)</f>
        <v>0</v>
      </c>
      <c r="G362" s="7">
        <v>1</v>
      </c>
      <c r="H362" s="54">
        <f>SUM(F362*G362)</f>
        <v>0</v>
      </c>
      <c r="I362" s="3"/>
    </row>
    <row r="363" spans="1:9" x14ac:dyDescent="0.25">
      <c r="A363" s="29" t="s">
        <v>285</v>
      </c>
      <c r="B363" s="30" t="s">
        <v>286</v>
      </c>
      <c r="C363" s="94" t="s">
        <v>923</v>
      </c>
      <c r="D363" s="2">
        <v>1</v>
      </c>
      <c r="E363" s="61"/>
      <c r="F363" s="77">
        <f>SUM(D363*E363+D364*E364+D365*E365+D366*E366+D367*E367+D368*E368+D369*E369+D370*E370+D371*E371+D372*E372+D373*E373)</f>
        <v>0</v>
      </c>
      <c r="G363" s="2">
        <v>2</v>
      </c>
      <c r="H363" s="56">
        <f>SUM(F363*G363)</f>
        <v>0</v>
      </c>
      <c r="I363" s="3"/>
    </row>
    <row r="364" spans="1:9" x14ac:dyDescent="0.25">
      <c r="A364" s="4" t="s">
        <v>288</v>
      </c>
      <c r="B364" s="31" t="s">
        <v>289</v>
      </c>
      <c r="C364" s="95"/>
      <c r="D364" s="5">
        <v>1</v>
      </c>
      <c r="E364" s="62"/>
      <c r="F364" s="63"/>
      <c r="G364" s="5"/>
      <c r="H364" s="53"/>
      <c r="I364" s="3"/>
    </row>
    <row r="365" spans="1:9" x14ac:dyDescent="0.25">
      <c r="A365" s="4" t="s">
        <v>290</v>
      </c>
      <c r="B365" s="31" t="s">
        <v>291</v>
      </c>
      <c r="C365" s="95"/>
      <c r="D365" s="5">
        <v>1</v>
      </c>
      <c r="E365" s="62"/>
      <c r="F365" s="63"/>
      <c r="G365" s="5"/>
      <c r="H365" s="53"/>
      <c r="I365" s="3"/>
    </row>
    <row r="366" spans="1:9" x14ac:dyDescent="0.25">
      <c r="A366" s="4" t="s">
        <v>292</v>
      </c>
      <c r="B366" s="31" t="s">
        <v>293</v>
      </c>
      <c r="C366" s="95"/>
      <c r="D366" s="5">
        <v>1</v>
      </c>
      <c r="E366" s="62"/>
      <c r="F366" s="63"/>
      <c r="G366" s="5"/>
      <c r="H366" s="51"/>
      <c r="I366" s="3"/>
    </row>
    <row r="367" spans="1:9" x14ac:dyDescent="0.25">
      <c r="A367" s="4" t="s">
        <v>294</v>
      </c>
      <c r="B367" s="31" t="s">
        <v>295</v>
      </c>
      <c r="C367" s="95"/>
      <c r="D367" s="5">
        <v>1</v>
      </c>
      <c r="E367" s="62"/>
      <c r="F367" s="63"/>
      <c r="G367" s="5"/>
      <c r="H367" s="51"/>
      <c r="I367" s="3"/>
    </row>
    <row r="368" spans="1:9" x14ac:dyDescent="0.25">
      <c r="A368" s="4" t="s">
        <v>95</v>
      </c>
      <c r="B368" s="31" t="s">
        <v>96</v>
      </c>
      <c r="C368" s="95"/>
      <c r="D368" s="5">
        <v>1</v>
      </c>
      <c r="E368" s="62"/>
      <c r="F368" s="63"/>
      <c r="G368" s="5"/>
      <c r="H368" s="51"/>
      <c r="I368" s="3"/>
    </row>
    <row r="369" spans="1:9" x14ac:dyDescent="0.25">
      <c r="A369" s="4" t="s">
        <v>296</v>
      </c>
      <c r="B369" s="31" t="s">
        <v>297</v>
      </c>
      <c r="C369" s="95"/>
      <c r="D369" s="5">
        <v>1</v>
      </c>
      <c r="E369" s="62"/>
      <c r="F369" s="63"/>
      <c r="G369" s="5"/>
      <c r="H369" s="51"/>
      <c r="I369" s="3"/>
    </row>
    <row r="370" spans="1:9" x14ac:dyDescent="0.25">
      <c r="A370" s="4" t="s">
        <v>298</v>
      </c>
      <c r="B370" s="31" t="s">
        <v>278</v>
      </c>
      <c r="C370" s="95"/>
      <c r="D370" s="5">
        <v>1</v>
      </c>
      <c r="E370" s="62"/>
      <c r="F370" s="63"/>
      <c r="G370" s="5"/>
      <c r="H370" s="51"/>
      <c r="I370" s="3"/>
    </row>
    <row r="371" spans="1:9" x14ac:dyDescent="0.25">
      <c r="A371" s="4" t="s">
        <v>299</v>
      </c>
      <c r="B371" s="31" t="s">
        <v>300</v>
      </c>
      <c r="C371" s="95"/>
      <c r="D371" s="5">
        <v>1</v>
      </c>
      <c r="E371" s="62"/>
      <c r="F371" s="63"/>
      <c r="G371" s="5"/>
      <c r="H371" s="51"/>
      <c r="I371" s="3"/>
    </row>
    <row r="372" spans="1:9" x14ac:dyDescent="0.25">
      <c r="A372" s="4" t="s">
        <v>301</v>
      </c>
      <c r="B372" s="31" t="s">
        <v>302</v>
      </c>
      <c r="C372" s="95"/>
      <c r="D372" s="5">
        <v>2</v>
      </c>
      <c r="E372" s="62"/>
      <c r="F372" s="63"/>
      <c r="G372" s="5"/>
      <c r="H372" s="51"/>
      <c r="I372" s="3"/>
    </row>
    <row r="373" spans="1:9" ht="12" thickBot="1" x14ac:dyDescent="0.3">
      <c r="A373" s="6" t="s">
        <v>11</v>
      </c>
      <c r="B373" s="32" t="s">
        <v>12</v>
      </c>
      <c r="C373" s="99"/>
      <c r="D373" s="7">
        <v>2</v>
      </c>
      <c r="E373" s="66"/>
      <c r="F373" s="71"/>
      <c r="G373" s="7"/>
      <c r="H373" s="52"/>
      <c r="I373" s="3"/>
    </row>
    <row r="374" spans="1:9" x14ac:dyDescent="0.25">
      <c r="A374" s="101" t="s">
        <v>287</v>
      </c>
      <c r="B374" s="33" t="s">
        <v>648</v>
      </c>
      <c r="C374" s="90" t="s">
        <v>924</v>
      </c>
      <c r="D374" s="2">
        <v>1</v>
      </c>
      <c r="E374" s="61"/>
      <c r="F374" s="77">
        <f>SUM(D374*E374)</f>
        <v>0</v>
      </c>
      <c r="G374" s="2">
        <v>1</v>
      </c>
      <c r="H374" s="56">
        <f>SUM(F374*G374)</f>
        <v>0</v>
      </c>
      <c r="I374" s="3"/>
    </row>
    <row r="375" spans="1:9" x14ac:dyDescent="0.25">
      <c r="A375" s="4" t="s">
        <v>287</v>
      </c>
      <c r="B375" s="31" t="s">
        <v>708</v>
      </c>
      <c r="C375" s="87" t="s">
        <v>925</v>
      </c>
      <c r="D375" s="5">
        <v>1</v>
      </c>
      <c r="E375" s="62"/>
      <c r="F375" s="78">
        <f>SUM(D375*E375)</f>
        <v>0</v>
      </c>
      <c r="G375" s="5">
        <v>1</v>
      </c>
      <c r="H375" s="53">
        <f>SUM(F375*G375)</f>
        <v>0</v>
      </c>
      <c r="I375" s="3"/>
    </row>
    <row r="376" spans="1:9" ht="12" thickBot="1" x14ac:dyDescent="0.3">
      <c r="A376" s="6" t="s">
        <v>287</v>
      </c>
      <c r="B376" s="32" t="s">
        <v>709</v>
      </c>
      <c r="C376" s="89" t="s">
        <v>926</v>
      </c>
      <c r="D376" s="7">
        <v>1</v>
      </c>
      <c r="E376" s="66"/>
      <c r="F376" s="79">
        <f>SUM(D376*E376)</f>
        <v>0</v>
      </c>
      <c r="G376" s="7">
        <v>2</v>
      </c>
      <c r="H376" s="54">
        <f>SUM(F376*G376)</f>
        <v>0</v>
      </c>
      <c r="I376" s="3"/>
    </row>
    <row r="377" spans="1:9" x14ac:dyDescent="0.25">
      <c r="A377" s="37" t="s">
        <v>303</v>
      </c>
      <c r="B377" s="81" t="s">
        <v>304</v>
      </c>
      <c r="C377" s="98" t="s">
        <v>927</v>
      </c>
      <c r="D377" s="13">
        <v>1</v>
      </c>
      <c r="E377" s="61"/>
      <c r="F377" s="77">
        <f>SUM(D377*E377+D378*E378+D379*E379+D380*E380+D381*E381+D382*E382+D383*E383+D384*E384+D385*E385)</f>
        <v>0</v>
      </c>
      <c r="G377" s="13">
        <v>1</v>
      </c>
      <c r="H377" s="56">
        <f>SUM(F377*G377)</f>
        <v>0</v>
      </c>
      <c r="I377" s="3"/>
    </row>
    <row r="378" spans="1:9" x14ac:dyDescent="0.25">
      <c r="A378" s="8" t="s">
        <v>305</v>
      </c>
      <c r="B378" s="34" t="s">
        <v>306</v>
      </c>
      <c r="C378" s="96"/>
      <c r="D378" s="9">
        <v>1</v>
      </c>
      <c r="E378" s="62"/>
      <c r="F378" s="64"/>
      <c r="G378" s="9"/>
      <c r="H378" s="53"/>
      <c r="I378" s="3"/>
    </row>
    <row r="379" spans="1:9" x14ac:dyDescent="0.25">
      <c r="A379" s="8" t="s">
        <v>307</v>
      </c>
      <c r="B379" s="34" t="s">
        <v>300</v>
      </c>
      <c r="C379" s="96"/>
      <c r="D379" s="9">
        <v>1</v>
      </c>
      <c r="E379" s="62"/>
      <c r="F379" s="64"/>
      <c r="G379" s="9"/>
      <c r="H379" s="53"/>
      <c r="I379" s="3"/>
    </row>
    <row r="380" spans="1:9" x14ac:dyDescent="0.25">
      <c r="A380" s="8" t="s">
        <v>308</v>
      </c>
      <c r="B380" s="34" t="s">
        <v>309</v>
      </c>
      <c r="C380" s="96"/>
      <c r="D380" s="9">
        <v>1</v>
      </c>
      <c r="E380" s="62"/>
      <c r="F380" s="110"/>
      <c r="G380" s="111"/>
      <c r="H380" s="112"/>
      <c r="I380" s="3"/>
    </row>
    <row r="381" spans="1:9" x14ac:dyDescent="0.25">
      <c r="A381" s="8" t="s">
        <v>310</v>
      </c>
      <c r="B381" s="34" t="s">
        <v>311</v>
      </c>
      <c r="C381" s="96"/>
      <c r="D381" s="9">
        <v>1</v>
      </c>
      <c r="E381" s="62"/>
      <c r="F381" s="64"/>
      <c r="G381" s="9"/>
      <c r="H381" s="53"/>
      <c r="I381" s="3"/>
    </row>
    <row r="382" spans="1:9" x14ac:dyDescent="0.25">
      <c r="A382" s="8" t="s">
        <v>312</v>
      </c>
      <c r="B382" s="34" t="s">
        <v>313</v>
      </c>
      <c r="C382" s="96"/>
      <c r="D382" s="9">
        <v>1</v>
      </c>
      <c r="E382" s="62"/>
      <c r="F382" s="64"/>
      <c r="G382" s="9"/>
      <c r="H382" s="53"/>
      <c r="I382" s="3"/>
    </row>
    <row r="383" spans="1:9" x14ac:dyDescent="0.25">
      <c r="A383" s="8" t="s">
        <v>314</v>
      </c>
      <c r="B383" s="34" t="s">
        <v>315</v>
      </c>
      <c r="C383" s="96"/>
      <c r="D383" s="9">
        <v>1</v>
      </c>
      <c r="E383" s="62"/>
      <c r="F383" s="64"/>
      <c r="G383" s="9"/>
      <c r="H383" s="53"/>
      <c r="I383" s="3"/>
    </row>
    <row r="384" spans="1:9" x14ac:dyDescent="0.25">
      <c r="A384" s="8" t="s">
        <v>316</v>
      </c>
      <c r="B384" s="34" t="s">
        <v>317</v>
      </c>
      <c r="C384" s="96"/>
      <c r="D384" s="9">
        <v>1</v>
      </c>
      <c r="E384" s="62"/>
      <c r="F384" s="64"/>
      <c r="G384" s="9"/>
      <c r="H384" s="53"/>
      <c r="I384" s="3"/>
    </row>
    <row r="385" spans="1:9" ht="12" thickBot="1" x14ac:dyDescent="0.3">
      <c r="A385" s="10" t="s">
        <v>318</v>
      </c>
      <c r="B385" s="35" t="s">
        <v>319</v>
      </c>
      <c r="C385" s="97"/>
      <c r="D385" s="11">
        <v>1</v>
      </c>
      <c r="E385" s="66"/>
      <c r="F385" s="67"/>
      <c r="G385" s="11"/>
      <c r="H385" s="54"/>
      <c r="I385" s="3"/>
    </row>
    <row r="386" spans="1:9" x14ac:dyDescent="0.25">
      <c r="A386" s="29" t="s">
        <v>320</v>
      </c>
      <c r="B386" s="30" t="s">
        <v>321</v>
      </c>
      <c r="C386" s="94" t="s">
        <v>928</v>
      </c>
      <c r="D386" s="2">
        <v>1</v>
      </c>
      <c r="E386" s="61"/>
      <c r="F386" s="77">
        <f>SUM(D386*E386+D387*E387+D388*E388+D389*E389+D390*E390+D391*E391+D392*E392+D393*E393+D394*E394+D395*E395+D396*E396+D397*E397+D398*E398+D399*E399)</f>
        <v>0</v>
      </c>
      <c r="G386" s="2">
        <v>1</v>
      </c>
      <c r="H386" s="56">
        <f>SUM(F386*G386)</f>
        <v>0</v>
      </c>
      <c r="I386" s="3"/>
    </row>
    <row r="387" spans="1:9" x14ac:dyDescent="0.25">
      <c r="A387" s="4" t="s">
        <v>323</v>
      </c>
      <c r="B387" s="31" t="s">
        <v>324</v>
      </c>
      <c r="C387" s="95"/>
      <c r="D387" s="5">
        <v>1</v>
      </c>
      <c r="E387" s="62"/>
      <c r="F387" s="63"/>
      <c r="G387" s="5"/>
      <c r="H387" s="53"/>
      <c r="I387" s="3"/>
    </row>
    <row r="388" spans="1:9" x14ac:dyDescent="0.25">
      <c r="A388" s="4" t="s">
        <v>290</v>
      </c>
      <c r="B388" s="31" t="s">
        <v>291</v>
      </c>
      <c r="C388" s="95"/>
      <c r="D388" s="5">
        <v>1</v>
      </c>
      <c r="E388" s="62"/>
      <c r="F388" s="63"/>
      <c r="G388" s="5"/>
      <c r="H388" s="53"/>
      <c r="I388" s="3"/>
    </row>
    <row r="389" spans="1:9" x14ac:dyDescent="0.25">
      <c r="A389" s="4" t="s">
        <v>296</v>
      </c>
      <c r="B389" s="31" t="s">
        <v>297</v>
      </c>
      <c r="C389" s="95"/>
      <c r="D389" s="5">
        <v>1</v>
      </c>
      <c r="E389" s="62"/>
      <c r="F389" s="63"/>
      <c r="G389" s="5"/>
      <c r="H389" s="53"/>
      <c r="I389" s="3"/>
    </row>
    <row r="390" spans="1:9" x14ac:dyDescent="0.25">
      <c r="A390" s="4" t="s">
        <v>294</v>
      </c>
      <c r="B390" s="31" t="s">
        <v>295</v>
      </c>
      <c r="C390" s="95"/>
      <c r="D390" s="5">
        <v>1</v>
      </c>
      <c r="E390" s="62"/>
      <c r="F390" s="63"/>
      <c r="G390" s="5"/>
      <c r="H390" s="53"/>
      <c r="I390" s="3"/>
    </row>
    <row r="391" spans="1:9" x14ac:dyDescent="0.25">
      <c r="A391" s="4" t="s">
        <v>325</v>
      </c>
      <c r="B391" s="31" t="s">
        <v>326</v>
      </c>
      <c r="C391" s="95"/>
      <c r="D391" s="5">
        <v>1</v>
      </c>
      <c r="E391" s="62"/>
      <c r="F391" s="63"/>
      <c r="G391" s="5"/>
      <c r="H391" s="53"/>
      <c r="I391" s="3"/>
    </row>
    <row r="392" spans="1:9" x14ac:dyDescent="0.25">
      <c r="A392" s="4" t="s">
        <v>327</v>
      </c>
      <c r="B392" s="31" t="s">
        <v>328</v>
      </c>
      <c r="C392" s="95"/>
      <c r="D392" s="5">
        <v>1</v>
      </c>
      <c r="E392" s="62"/>
      <c r="F392" s="63"/>
      <c r="G392" s="5"/>
      <c r="H392" s="51"/>
      <c r="I392" s="3"/>
    </row>
    <row r="393" spans="1:9" x14ac:dyDescent="0.25">
      <c r="A393" s="4" t="s">
        <v>329</v>
      </c>
      <c r="B393" s="31" t="s">
        <v>330</v>
      </c>
      <c r="C393" s="95"/>
      <c r="D393" s="5">
        <v>1</v>
      </c>
      <c r="E393" s="62"/>
      <c r="F393" s="63"/>
      <c r="G393" s="5"/>
      <c r="H393" s="51"/>
      <c r="I393" s="3"/>
    </row>
    <row r="394" spans="1:9" x14ac:dyDescent="0.25">
      <c r="A394" s="4" t="s">
        <v>331</v>
      </c>
      <c r="B394" s="31" t="s">
        <v>332</v>
      </c>
      <c r="C394" s="95"/>
      <c r="D394" s="5">
        <v>1</v>
      </c>
      <c r="E394" s="62"/>
      <c r="F394" s="63"/>
      <c r="G394" s="5"/>
      <c r="H394" s="51"/>
      <c r="I394" s="3"/>
    </row>
    <row r="395" spans="1:9" x14ac:dyDescent="0.25">
      <c r="A395" s="4" t="s">
        <v>95</v>
      </c>
      <c r="B395" s="31" t="s">
        <v>96</v>
      </c>
      <c r="C395" s="95"/>
      <c r="D395" s="5">
        <v>1</v>
      </c>
      <c r="E395" s="62"/>
      <c r="F395" s="63"/>
      <c r="G395" s="5"/>
      <c r="H395" s="51"/>
      <c r="I395" s="3"/>
    </row>
    <row r="396" spans="1:9" x14ac:dyDescent="0.25">
      <c r="A396" s="4" t="s">
        <v>333</v>
      </c>
      <c r="B396" s="31" t="s">
        <v>278</v>
      </c>
      <c r="C396" s="95"/>
      <c r="D396" s="5">
        <v>1</v>
      </c>
      <c r="E396" s="62"/>
      <c r="F396" s="63"/>
      <c r="G396" s="5"/>
      <c r="H396" s="51"/>
      <c r="I396" s="3"/>
    </row>
    <row r="397" spans="1:9" x14ac:dyDescent="0.25">
      <c r="A397" s="4" t="s">
        <v>299</v>
      </c>
      <c r="B397" s="31" t="s">
        <v>300</v>
      </c>
      <c r="C397" s="95"/>
      <c r="D397" s="5">
        <v>1</v>
      </c>
      <c r="E397" s="62"/>
      <c r="F397" s="63"/>
      <c r="G397" s="5"/>
      <c r="H397" s="51"/>
      <c r="I397" s="3"/>
    </row>
    <row r="398" spans="1:9" x14ac:dyDescent="0.25">
      <c r="A398" s="4" t="s">
        <v>334</v>
      </c>
      <c r="B398" s="31" t="s">
        <v>335</v>
      </c>
      <c r="C398" s="95"/>
      <c r="D398" s="5">
        <v>2</v>
      </c>
      <c r="E398" s="62"/>
      <c r="F398" s="63"/>
      <c r="G398" s="5"/>
      <c r="H398" s="51"/>
      <c r="I398" s="3"/>
    </row>
    <row r="399" spans="1:9" ht="12" thickBot="1" x14ac:dyDescent="0.3">
      <c r="A399" s="6" t="s">
        <v>336</v>
      </c>
      <c r="B399" s="32" t="s">
        <v>337</v>
      </c>
      <c r="C399" s="99"/>
      <c r="D399" s="7">
        <v>2</v>
      </c>
      <c r="E399" s="66"/>
      <c r="F399" s="71"/>
      <c r="G399" s="7"/>
      <c r="H399" s="52"/>
      <c r="I399" s="3"/>
    </row>
    <row r="400" spans="1:9" x14ac:dyDescent="0.25">
      <c r="A400" s="101" t="s">
        <v>322</v>
      </c>
      <c r="B400" s="33" t="s">
        <v>649</v>
      </c>
      <c r="C400" s="90" t="s">
        <v>929</v>
      </c>
      <c r="D400" s="2">
        <v>1</v>
      </c>
      <c r="E400" s="61"/>
      <c r="F400" s="77">
        <f>SUM(D400*E400)</f>
        <v>0</v>
      </c>
      <c r="G400" s="2">
        <v>1</v>
      </c>
      <c r="H400" s="56">
        <f>SUM(F400*G400)</f>
        <v>0</v>
      </c>
      <c r="I400" s="3"/>
    </row>
    <row r="401" spans="1:9" x14ac:dyDescent="0.25">
      <c r="A401" s="4" t="s">
        <v>322</v>
      </c>
      <c r="B401" s="31" t="s">
        <v>710</v>
      </c>
      <c r="C401" s="87" t="s">
        <v>930</v>
      </c>
      <c r="D401" s="5">
        <v>1</v>
      </c>
      <c r="E401" s="62"/>
      <c r="F401" s="78">
        <f>SUM(D401*E401)</f>
        <v>0</v>
      </c>
      <c r="G401" s="5">
        <v>1</v>
      </c>
      <c r="H401" s="53">
        <f>SUM(F401*G401)</f>
        <v>0</v>
      </c>
      <c r="I401" s="3"/>
    </row>
    <row r="402" spans="1:9" ht="12" thickBot="1" x14ac:dyDescent="0.3">
      <c r="A402" s="6" t="s">
        <v>322</v>
      </c>
      <c r="B402" s="32" t="s">
        <v>711</v>
      </c>
      <c r="C402" s="89" t="s">
        <v>931</v>
      </c>
      <c r="D402" s="7">
        <v>1</v>
      </c>
      <c r="E402" s="66"/>
      <c r="F402" s="79">
        <f>SUM(D402*E402)</f>
        <v>0</v>
      </c>
      <c r="G402" s="7">
        <v>1</v>
      </c>
      <c r="H402" s="54">
        <f>SUM(F402*G402)</f>
        <v>0</v>
      </c>
      <c r="I402" s="3"/>
    </row>
    <row r="403" spans="1:9" x14ac:dyDescent="0.25">
      <c r="A403" s="37" t="s">
        <v>338</v>
      </c>
      <c r="B403" s="38" t="s">
        <v>339</v>
      </c>
      <c r="C403" s="98" t="s">
        <v>932</v>
      </c>
      <c r="D403" s="13">
        <v>1</v>
      </c>
      <c r="E403" s="61"/>
      <c r="F403" s="77">
        <f>SUM(D403*E403+D404*E404+D405*E405+D406*E406+D407*E407+D408*E408+D409*E409+D410*E410+D411*E411+D412*E412)</f>
        <v>0</v>
      </c>
      <c r="G403" s="13">
        <v>1</v>
      </c>
      <c r="H403" s="56">
        <f>SUM(F403*G403)</f>
        <v>0</v>
      </c>
      <c r="I403" s="3"/>
    </row>
    <row r="404" spans="1:9" x14ac:dyDescent="0.25">
      <c r="A404" s="8" t="s">
        <v>340</v>
      </c>
      <c r="B404" s="34" t="s">
        <v>341</v>
      </c>
      <c r="C404" s="96"/>
      <c r="D404" s="9">
        <v>1</v>
      </c>
      <c r="E404" s="62"/>
      <c r="F404" s="64"/>
      <c r="G404" s="9"/>
      <c r="H404" s="53"/>
      <c r="I404" s="3"/>
    </row>
    <row r="405" spans="1:9" x14ac:dyDescent="0.25">
      <c r="A405" s="8" t="s">
        <v>342</v>
      </c>
      <c r="B405" s="34" t="s">
        <v>343</v>
      </c>
      <c r="C405" s="96"/>
      <c r="D405" s="9">
        <v>1</v>
      </c>
      <c r="E405" s="62"/>
      <c r="F405" s="64"/>
      <c r="G405" s="9"/>
      <c r="H405" s="53"/>
      <c r="I405" s="3"/>
    </row>
    <row r="406" spans="1:9" x14ac:dyDescent="0.25">
      <c r="A406" s="8" t="s">
        <v>344</v>
      </c>
      <c r="B406" s="34" t="s">
        <v>345</v>
      </c>
      <c r="C406" s="96"/>
      <c r="D406" s="9">
        <v>1</v>
      </c>
      <c r="E406" s="62"/>
      <c r="F406" s="110"/>
      <c r="G406" s="111"/>
      <c r="H406" s="112"/>
      <c r="I406" s="3"/>
    </row>
    <row r="407" spans="1:9" x14ac:dyDescent="0.25">
      <c r="A407" s="8" t="s">
        <v>318</v>
      </c>
      <c r="B407" s="34" t="s">
        <v>319</v>
      </c>
      <c r="C407" s="96"/>
      <c r="D407" s="9">
        <v>1</v>
      </c>
      <c r="E407" s="62"/>
      <c r="F407" s="64"/>
      <c r="G407" s="9"/>
      <c r="H407" s="53"/>
      <c r="I407" s="3"/>
    </row>
    <row r="408" spans="1:9" x14ac:dyDescent="0.25">
      <c r="A408" s="8" t="s">
        <v>346</v>
      </c>
      <c r="B408" s="34" t="s">
        <v>347</v>
      </c>
      <c r="C408" s="96"/>
      <c r="D408" s="9">
        <v>1</v>
      </c>
      <c r="E408" s="62"/>
      <c r="F408" s="64"/>
      <c r="G408" s="9"/>
      <c r="H408" s="53"/>
      <c r="I408" s="3"/>
    </row>
    <row r="409" spans="1:9" x14ac:dyDescent="0.25">
      <c r="A409" s="8" t="s">
        <v>310</v>
      </c>
      <c r="B409" s="34" t="s">
        <v>311</v>
      </c>
      <c r="C409" s="96"/>
      <c r="D409" s="9">
        <v>1</v>
      </c>
      <c r="E409" s="62"/>
      <c r="F409" s="64"/>
      <c r="G409" s="9"/>
      <c r="H409" s="53"/>
      <c r="I409" s="3"/>
    </row>
    <row r="410" spans="1:9" x14ac:dyDescent="0.25">
      <c r="A410" s="8" t="s">
        <v>348</v>
      </c>
      <c r="B410" s="34" t="s">
        <v>349</v>
      </c>
      <c r="C410" s="96"/>
      <c r="D410" s="9">
        <v>1</v>
      </c>
      <c r="E410" s="62"/>
      <c r="F410" s="64"/>
      <c r="G410" s="9"/>
      <c r="H410" s="53"/>
      <c r="I410" s="3"/>
    </row>
    <row r="411" spans="1:9" x14ac:dyDescent="0.25">
      <c r="A411" s="8" t="s">
        <v>350</v>
      </c>
      <c r="B411" s="34" t="s">
        <v>351</v>
      </c>
      <c r="C411" s="96"/>
      <c r="D411" s="9">
        <v>1</v>
      </c>
      <c r="E411" s="62"/>
      <c r="F411" s="64"/>
      <c r="G411" s="9"/>
      <c r="H411" s="53"/>
      <c r="I411" s="3"/>
    </row>
    <row r="412" spans="1:9" ht="12" thickBot="1" x14ac:dyDescent="0.3">
      <c r="A412" s="10" t="s">
        <v>352</v>
      </c>
      <c r="B412" s="35" t="s">
        <v>353</v>
      </c>
      <c r="C412" s="97"/>
      <c r="D412" s="11">
        <v>1</v>
      </c>
      <c r="E412" s="66"/>
      <c r="F412" s="67"/>
      <c r="G412" s="11"/>
      <c r="H412" s="54"/>
      <c r="I412" s="3"/>
    </row>
    <row r="413" spans="1:9" x14ac:dyDescent="0.25">
      <c r="A413" s="29" t="s">
        <v>354</v>
      </c>
      <c r="B413" s="33" t="s">
        <v>355</v>
      </c>
      <c r="C413" s="94" t="s">
        <v>933</v>
      </c>
      <c r="D413" s="2">
        <v>1</v>
      </c>
      <c r="E413" s="61"/>
      <c r="F413" s="77">
        <f>SUM(D413*E413+D414*E414+D415*E415+D416*E416+D417*E417+D418*E418+D419*E419+D420*E420+D421*E421+D422*E422+D423*E423+D424*E424+D425*E425+D426*E426)</f>
        <v>0</v>
      </c>
      <c r="G413" s="2">
        <v>1</v>
      </c>
      <c r="H413" s="56">
        <f>SUM(F413*G413)</f>
        <v>0</v>
      </c>
      <c r="I413" s="3"/>
    </row>
    <row r="414" spans="1:9" x14ac:dyDescent="0.25">
      <c r="A414" s="4" t="s">
        <v>323</v>
      </c>
      <c r="B414" s="31" t="s">
        <v>324</v>
      </c>
      <c r="C414" s="95"/>
      <c r="D414" s="5">
        <v>1</v>
      </c>
      <c r="E414" s="62"/>
      <c r="F414" s="63"/>
      <c r="G414" s="5"/>
      <c r="H414" s="53"/>
      <c r="I414" s="3"/>
    </row>
    <row r="415" spans="1:9" x14ac:dyDescent="0.25">
      <c r="A415" s="4" t="s">
        <v>290</v>
      </c>
      <c r="B415" s="31" t="s">
        <v>291</v>
      </c>
      <c r="C415" s="95"/>
      <c r="D415" s="5">
        <v>1</v>
      </c>
      <c r="E415" s="62"/>
      <c r="F415" s="63"/>
      <c r="G415" s="5"/>
      <c r="H415" s="53"/>
      <c r="I415" s="3"/>
    </row>
    <row r="416" spans="1:9" x14ac:dyDescent="0.25">
      <c r="A416" s="4" t="s">
        <v>294</v>
      </c>
      <c r="B416" s="31" t="s">
        <v>295</v>
      </c>
      <c r="C416" s="95"/>
      <c r="D416" s="5">
        <v>1</v>
      </c>
      <c r="E416" s="62"/>
      <c r="F416" s="63"/>
      <c r="G416" s="5"/>
      <c r="H416" s="53"/>
      <c r="I416" s="3"/>
    </row>
    <row r="417" spans="1:9" x14ac:dyDescent="0.25">
      <c r="A417" s="4" t="s">
        <v>325</v>
      </c>
      <c r="B417" s="31" t="s">
        <v>326</v>
      </c>
      <c r="C417" s="95"/>
      <c r="D417" s="5">
        <v>1</v>
      </c>
      <c r="E417" s="62"/>
      <c r="F417" s="63"/>
      <c r="G417" s="5"/>
      <c r="H417" s="53"/>
      <c r="I417" s="3"/>
    </row>
    <row r="418" spans="1:9" x14ac:dyDescent="0.25">
      <c r="A418" s="4" t="s">
        <v>327</v>
      </c>
      <c r="B418" s="31" t="s">
        <v>328</v>
      </c>
      <c r="C418" s="95"/>
      <c r="D418" s="5">
        <v>1</v>
      </c>
      <c r="E418" s="62"/>
      <c r="F418" s="63"/>
      <c r="G418" s="5"/>
      <c r="H418" s="53"/>
      <c r="I418" s="3"/>
    </row>
    <row r="419" spans="1:9" x14ac:dyDescent="0.25">
      <c r="A419" s="4" t="s">
        <v>329</v>
      </c>
      <c r="B419" s="31" t="s">
        <v>330</v>
      </c>
      <c r="C419" s="95"/>
      <c r="D419" s="5">
        <v>1</v>
      </c>
      <c r="E419" s="62"/>
      <c r="F419" s="63"/>
      <c r="G419" s="5"/>
      <c r="H419" s="51"/>
      <c r="I419" s="3"/>
    </row>
    <row r="420" spans="1:9" x14ac:dyDescent="0.25">
      <c r="A420" s="4" t="s">
        <v>331</v>
      </c>
      <c r="B420" s="31" t="s">
        <v>332</v>
      </c>
      <c r="C420" s="95"/>
      <c r="D420" s="5">
        <v>1</v>
      </c>
      <c r="E420" s="62"/>
      <c r="F420" s="63"/>
      <c r="G420" s="5"/>
      <c r="H420" s="51"/>
      <c r="I420" s="3"/>
    </row>
    <row r="421" spans="1:9" x14ac:dyDescent="0.25">
      <c r="A421" s="4" t="s">
        <v>95</v>
      </c>
      <c r="B421" s="31" t="s">
        <v>96</v>
      </c>
      <c r="C421" s="95"/>
      <c r="D421" s="5">
        <v>1</v>
      </c>
      <c r="E421" s="62"/>
      <c r="F421" s="63"/>
      <c r="G421" s="5"/>
      <c r="H421" s="51"/>
      <c r="I421" s="3"/>
    </row>
    <row r="422" spans="1:9" x14ac:dyDescent="0.25">
      <c r="A422" s="4" t="s">
        <v>333</v>
      </c>
      <c r="B422" s="31" t="s">
        <v>278</v>
      </c>
      <c r="C422" s="95"/>
      <c r="D422" s="5">
        <v>1</v>
      </c>
      <c r="E422" s="62"/>
      <c r="F422" s="63"/>
      <c r="G422" s="5"/>
      <c r="H422" s="51"/>
      <c r="I422" s="3"/>
    </row>
    <row r="423" spans="1:9" x14ac:dyDescent="0.25">
      <c r="A423" s="4" t="s">
        <v>299</v>
      </c>
      <c r="B423" s="31" t="s">
        <v>300</v>
      </c>
      <c r="C423" s="95"/>
      <c r="D423" s="5">
        <v>1</v>
      </c>
      <c r="E423" s="62"/>
      <c r="F423" s="63"/>
      <c r="G423" s="5"/>
      <c r="H423" s="51"/>
      <c r="I423" s="3"/>
    </row>
    <row r="424" spans="1:9" x14ac:dyDescent="0.25">
      <c r="A424" s="4" t="s">
        <v>334</v>
      </c>
      <c r="B424" s="31" t="s">
        <v>335</v>
      </c>
      <c r="C424" s="95"/>
      <c r="D424" s="5">
        <v>2</v>
      </c>
      <c r="E424" s="62"/>
      <c r="F424" s="63"/>
      <c r="G424" s="5"/>
      <c r="H424" s="51"/>
      <c r="I424" s="3"/>
    </row>
    <row r="425" spans="1:9" x14ac:dyDescent="0.25">
      <c r="A425" s="4" t="s">
        <v>336</v>
      </c>
      <c r="B425" s="31" t="s">
        <v>337</v>
      </c>
      <c r="C425" s="95"/>
      <c r="D425" s="5">
        <v>2</v>
      </c>
      <c r="E425" s="62"/>
      <c r="F425" s="63"/>
      <c r="G425" s="5"/>
      <c r="H425" s="51"/>
      <c r="I425" s="3"/>
    </row>
    <row r="426" spans="1:9" ht="12" thickBot="1" x14ac:dyDescent="0.3">
      <c r="A426" s="6" t="s">
        <v>296</v>
      </c>
      <c r="B426" s="32" t="s">
        <v>297</v>
      </c>
      <c r="C426" s="99"/>
      <c r="D426" s="7">
        <v>1</v>
      </c>
      <c r="E426" s="66"/>
      <c r="F426" s="71"/>
      <c r="G426" s="7"/>
      <c r="H426" s="52"/>
      <c r="I426" s="3"/>
    </row>
    <row r="427" spans="1:9" x14ac:dyDescent="0.25">
      <c r="A427" s="101" t="s">
        <v>356</v>
      </c>
      <c r="B427" s="33" t="s">
        <v>649</v>
      </c>
      <c r="C427" s="90" t="s">
        <v>934</v>
      </c>
      <c r="D427" s="2">
        <v>1</v>
      </c>
      <c r="E427" s="61"/>
      <c r="F427" s="77">
        <f>SUM(D427*E427)</f>
        <v>0</v>
      </c>
      <c r="G427" s="2">
        <v>1</v>
      </c>
      <c r="H427" s="56">
        <f>SUM(F427*G427)</f>
        <v>0</v>
      </c>
      <c r="I427" s="3"/>
    </row>
    <row r="428" spans="1:9" x14ac:dyDescent="0.25">
      <c r="A428" s="4" t="s">
        <v>356</v>
      </c>
      <c r="B428" s="31" t="s">
        <v>710</v>
      </c>
      <c r="C428" s="87" t="s">
        <v>935</v>
      </c>
      <c r="D428" s="5">
        <v>1</v>
      </c>
      <c r="E428" s="62"/>
      <c r="F428" s="78">
        <f>SUM(D428*E428)</f>
        <v>0</v>
      </c>
      <c r="G428" s="5">
        <v>1</v>
      </c>
      <c r="H428" s="53">
        <f>SUM(F428*G428)</f>
        <v>0</v>
      </c>
      <c r="I428" s="3"/>
    </row>
    <row r="429" spans="1:9" ht="12" thickBot="1" x14ac:dyDescent="0.3">
      <c r="A429" s="6" t="s">
        <v>356</v>
      </c>
      <c r="B429" s="32" t="s">
        <v>711</v>
      </c>
      <c r="C429" s="89" t="s">
        <v>936</v>
      </c>
      <c r="D429" s="7">
        <v>1</v>
      </c>
      <c r="E429" s="66"/>
      <c r="F429" s="79">
        <f>SUM(D429*E429)</f>
        <v>0</v>
      </c>
      <c r="G429" s="7">
        <v>1</v>
      </c>
      <c r="H429" s="54">
        <f>SUM(F429*G429)</f>
        <v>0</v>
      </c>
      <c r="I429" s="3"/>
    </row>
    <row r="430" spans="1:9" x14ac:dyDescent="0.25">
      <c r="A430" s="37" t="s">
        <v>338</v>
      </c>
      <c r="B430" s="38" t="s">
        <v>339</v>
      </c>
      <c r="C430" s="98" t="s">
        <v>937</v>
      </c>
      <c r="D430" s="13">
        <v>1</v>
      </c>
      <c r="E430" s="61"/>
      <c r="F430" s="77">
        <f>SUM(D430*E430+D431*E431+D432*E432+D433*E433+D434*E434+D435*E435+D436*E436+D437*E437+D438*E438+D439*E439)</f>
        <v>0</v>
      </c>
      <c r="G430" s="13">
        <v>1</v>
      </c>
      <c r="H430" s="56">
        <f>SUM(F430*G430)</f>
        <v>0</v>
      </c>
      <c r="I430" s="3"/>
    </row>
    <row r="431" spans="1:9" x14ac:dyDescent="0.25">
      <c r="A431" s="8" t="s">
        <v>357</v>
      </c>
      <c r="B431" s="34" t="s">
        <v>358</v>
      </c>
      <c r="C431" s="96"/>
      <c r="D431" s="9">
        <v>1</v>
      </c>
      <c r="E431" s="62"/>
      <c r="F431" s="64"/>
      <c r="G431" s="9"/>
      <c r="H431" s="53"/>
      <c r="I431" s="3"/>
    </row>
    <row r="432" spans="1:9" x14ac:dyDescent="0.25">
      <c r="A432" s="8" t="s">
        <v>307</v>
      </c>
      <c r="B432" s="34" t="s">
        <v>300</v>
      </c>
      <c r="C432" s="96"/>
      <c r="D432" s="9">
        <v>1</v>
      </c>
      <c r="E432" s="62"/>
      <c r="F432" s="64"/>
      <c r="G432" s="9"/>
      <c r="H432" s="53"/>
      <c r="I432" s="3"/>
    </row>
    <row r="433" spans="1:9" x14ac:dyDescent="0.25">
      <c r="A433" s="8" t="s">
        <v>344</v>
      </c>
      <c r="B433" s="34" t="s">
        <v>345</v>
      </c>
      <c r="C433" s="96"/>
      <c r="D433" s="9">
        <v>1</v>
      </c>
      <c r="E433" s="62"/>
      <c r="F433" s="110"/>
      <c r="G433" s="111"/>
      <c r="H433" s="112"/>
      <c r="I433" s="3"/>
    </row>
    <row r="434" spans="1:9" x14ac:dyDescent="0.25">
      <c r="A434" s="8" t="s">
        <v>346</v>
      </c>
      <c r="B434" s="34" t="s">
        <v>347</v>
      </c>
      <c r="C434" s="96"/>
      <c r="D434" s="9">
        <v>1</v>
      </c>
      <c r="E434" s="62"/>
      <c r="F434" s="64"/>
      <c r="G434" s="9"/>
      <c r="H434" s="53"/>
      <c r="I434" s="3"/>
    </row>
    <row r="435" spans="1:9" x14ac:dyDescent="0.25">
      <c r="A435" s="8" t="s">
        <v>310</v>
      </c>
      <c r="B435" s="34" t="s">
        <v>311</v>
      </c>
      <c r="C435" s="96"/>
      <c r="D435" s="9">
        <v>1</v>
      </c>
      <c r="E435" s="62"/>
      <c r="F435" s="64"/>
      <c r="G435" s="9"/>
      <c r="H435" s="53"/>
      <c r="I435" s="3"/>
    </row>
    <row r="436" spans="1:9" x14ac:dyDescent="0.25">
      <c r="A436" s="8" t="s">
        <v>312</v>
      </c>
      <c r="B436" s="34" t="s">
        <v>313</v>
      </c>
      <c r="C436" s="96"/>
      <c r="D436" s="9">
        <v>1</v>
      </c>
      <c r="E436" s="62"/>
      <c r="F436" s="64"/>
      <c r="G436" s="9"/>
      <c r="H436" s="53"/>
      <c r="I436" s="3"/>
    </row>
    <row r="437" spans="1:9" x14ac:dyDescent="0.25">
      <c r="A437" s="8" t="s">
        <v>350</v>
      </c>
      <c r="B437" s="34" t="s">
        <v>351</v>
      </c>
      <c r="C437" s="96"/>
      <c r="D437" s="9">
        <v>1</v>
      </c>
      <c r="E437" s="62"/>
      <c r="F437" s="64"/>
      <c r="G437" s="9"/>
      <c r="H437" s="53"/>
      <c r="I437" s="3"/>
    </row>
    <row r="438" spans="1:9" x14ac:dyDescent="0.25">
      <c r="A438" s="8" t="s">
        <v>352</v>
      </c>
      <c r="B438" s="34" t="s">
        <v>353</v>
      </c>
      <c r="C438" s="96"/>
      <c r="D438" s="9">
        <v>1</v>
      </c>
      <c r="E438" s="62"/>
      <c r="F438" s="64"/>
      <c r="G438" s="9"/>
      <c r="H438" s="53"/>
      <c r="I438" s="3"/>
    </row>
    <row r="439" spans="1:9" ht="12" thickBot="1" x14ac:dyDescent="0.3">
      <c r="A439" s="10" t="s">
        <v>318</v>
      </c>
      <c r="B439" s="35" t="s">
        <v>319</v>
      </c>
      <c r="C439" s="97"/>
      <c r="D439" s="11">
        <v>1</v>
      </c>
      <c r="E439" s="66"/>
      <c r="F439" s="67"/>
      <c r="G439" s="11"/>
      <c r="H439" s="54"/>
      <c r="I439" s="3"/>
    </row>
    <row r="440" spans="1:9" x14ac:dyDescent="0.25">
      <c r="A440" s="29" t="s">
        <v>359</v>
      </c>
      <c r="B440" s="33" t="s">
        <v>360</v>
      </c>
      <c r="C440" s="94" t="s">
        <v>938</v>
      </c>
      <c r="D440" s="2">
        <v>1</v>
      </c>
      <c r="E440" s="61"/>
      <c r="F440" s="77">
        <f>SUM(D440*E440+D441*E441+D442*E442+D443*E443+D444*E444+D445*E445+D446*E446+D447*E447+D448*E448+D449*E449+D450*E450)</f>
        <v>0</v>
      </c>
      <c r="G440" s="2">
        <v>1</v>
      </c>
      <c r="H440" s="56">
        <f>SUM(F440*G440)</f>
        <v>0</v>
      </c>
      <c r="I440" s="3"/>
    </row>
    <row r="441" spans="1:9" x14ac:dyDescent="0.25">
      <c r="A441" s="4" t="s">
        <v>362</v>
      </c>
      <c r="B441" s="31" t="s">
        <v>363</v>
      </c>
      <c r="C441" s="95"/>
      <c r="D441" s="5">
        <v>1</v>
      </c>
      <c r="E441" s="62"/>
      <c r="F441" s="63"/>
      <c r="G441" s="5"/>
      <c r="H441" s="53"/>
      <c r="I441" s="3"/>
    </row>
    <row r="442" spans="1:9" x14ac:dyDescent="0.25">
      <c r="A442" s="4" t="s">
        <v>364</v>
      </c>
      <c r="B442" s="31" t="s">
        <v>365</v>
      </c>
      <c r="C442" s="95"/>
      <c r="D442" s="5">
        <v>1</v>
      </c>
      <c r="E442" s="62"/>
      <c r="F442" s="63"/>
      <c r="G442" s="5"/>
      <c r="H442" s="53"/>
      <c r="I442" s="3"/>
    </row>
    <row r="443" spans="1:9" x14ac:dyDescent="0.25">
      <c r="A443" s="4" t="s">
        <v>366</v>
      </c>
      <c r="B443" s="31" t="s">
        <v>367</v>
      </c>
      <c r="C443" s="95"/>
      <c r="D443" s="5">
        <v>1</v>
      </c>
      <c r="E443" s="62"/>
      <c r="F443" s="63"/>
      <c r="G443" s="5"/>
      <c r="H443" s="53"/>
      <c r="I443" s="3"/>
    </row>
    <row r="444" spans="1:9" x14ac:dyDescent="0.25">
      <c r="A444" s="4" t="s">
        <v>368</v>
      </c>
      <c r="B444" s="31" t="s">
        <v>369</v>
      </c>
      <c r="C444" s="95"/>
      <c r="D444" s="5">
        <v>1</v>
      </c>
      <c r="E444" s="62"/>
      <c r="F444" s="63"/>
      <c r="G444" s="5"/>
      <c r="H444" s="53"/>
      <c r="I444" s="3"/>
    </row>
    <row r="445" spans="1:9" x14ac:dyDescent="0.25">
      <c r="A445" s="4" t="s">
        <v>370</v>
      </c>
      <c r="B445" s="31" t="s">
        <v>371</v>
      </c>
      <c r="C445" s="95"/>
      <c r="D445" s="5">
        <v>1</v>
      </c>
      <c r="E445" s="62"/>
      <c r="F445" s="63"/>
      <c r="G445" s="5"/>
      <c r="H445" s="53"/>
      <c r="I445" s="3"/>
    </row>
    <row r="446" spans="1:9" x14ac:dyDescent="0.25">
      <c r="A446" s="4" t="s">
        <v>372</v>
      </c>
      <c r="B446" s="31" t="s">
        <v>373</v>
      </c>
      <c r="C446" s="95"/>
      <c r="D446" s="5">
        <v>1</v>
      </c>
      <c r="E446" s="62"/>
      <c r="F446" s="63"/>
      <c r="G446" s="5"/>
      <c r="H446" s="51"/>
      <c r="I446" s="3"/>
    </row>
    <row r="447" spans="1:9" x14ac:dyDescent="0.25">
      <c r="A447" s="4" t="s">
        <v>362</v>
      </c>
      <c r="B447" s="31" t="s">
        <v>363</v>
      </c>
      <c r="C447" s="95"/>
      <c r="D447" s="5">
        <v>1</v>
      </c>
      <c r="E447" s="62"/>
      <c r="F447" s="63"/>
      <c r="G447" s="5"/>
      <c r="H447" s="51"/>
      <c r="I447" s="3"/>
    </row>
    <row r="448" spans="1:9" x14ac:dyDescent="0.25">
      <c r="A448" s="4" t="s">
        <v>374</v>
      </c>
      <c r="B448" s="31" t="s">
        <v>375</v>
      </c>
      <c r="C448" s="95"/>
      <c r="D448" s="5">
        <v>1</v>
      </c>
      <c r="E448" s="62"/>
      <c r="F448" s="63"/>
      <c r="G448" s="5"/>
      <c r="H448" s="51"/>
      <c r="I448" s="3"/>
    </row>
    <row r="449" spans="1:9" x14ac:dyDescent="0.25">
      <c r="A449" s="4" t="s">
        <v>11</v>
      </c>
      <c r="B449" s="31" t="s">
        <v>12</v>
      </c>
      <c r="C449" s="95"/>
      <c r="D449" s="5">
        <v>2</v>
      </c>
      <c r="E449" s="62"/>
      <c r="F449" s="63"/>
      <c r="G449" s="5"/>
      <c r="H449" s="51"/>
      <c r="I449" s="3"/>
    </row>
    <row r="450" spans="1:9" ht="12" thickBot="1" x14ac:dyDescent="0.3">
      <c r="A450" s="6" t="s">
        <v>376</v>
      </c>
      <c r="B450" s="32" t="s">
        <v>377</v>
      </c>
      <c r="C450" s="99"/>
      <c r="D450" s="7">
        <v>1</v>
      </c>
      <c r="E450" s="66"/>
      <c r="F450" s="71"/>
      <c r="G450" s="7"/>
      <c r="H450" s="52"/>
      <c r="I450" s="3"/>
    </row>
    <row r="451" spans="1:9" x14ac:dyDescent="0.25">
      <c r="A451" s="101" t="s">
        <v>361</v>
      </c>
      <c r="B451" s="33" t="s">
        <v>650</v>
      </c>
      <c r="C451" s="90" t="s">
        <v>939</v>
      </c>
      <c r="D451" s="2">
        <v>1</v>
      </c>
      <c r="E451" s="61"/>
      <c r="F451" s="77">
        <f>SUM(D451*E451)</f>
        <v>0</v>
      </c>
      <c r="G451" s="2">
        <v>1</v>
      </c>
      <c r="H451" s="56">
        <f>SUM(F451*G451)</f>
        <v>0</v>
      </c>
      <c r="I451" s="3"/>
    </row>
    <row r="452" spans="1:9" x14ac:dyDescent="0.25">
      <c r="A452" s="4" t="s">
        <v>361</v>
      </c>
      <c r="B452" s="31" t="s">
        <v>712</v>
      </c>
      <c r="C452" s="87" t="s">
        <v>940</v>
      </c>
      <c r="D452" s="5">
        <v>1</v>
      </c>
      <c r="E452" s="62"/>
      <c r="F452" s="78">
        <f>SUM(D452*E452)</f>
        <v>0</v>
      </c>
      <c r="G452" s="5">
        <v>1</v>
      </c>
      <c r="H452" s="53">
        <f>SUM(F452*G452)</f>
        <v>0</v>
      </c>
      <c r="I452" s="3"/>
    </row>
    <row r="453" spans="1:9" ht="12" thickBot="1" x14ac:dyDescent="0.3">
      <c r="A453" s="6" t="s">
        <v>361</v>
      </c>
      <c r="B453" s="32" t="s">
        <v>713</v>
      </c>
      <c r="C453" s="89" t="s">
        <v>941</v>
      </c>
      <c r="D453" s="7">
        <v>1</v>
      </c>
      <c r="E453" s="66"/>
      <c r="F453" s="79">
        <f>SUM(D453*E453)</f>
        <v>0</v>
      </c>
      <c r="G453" s="7">
        <v>1</v>
      </c>
      <c r="H453" s="54">
        <f>SUM(F453*G453)</f>
        <v>0</v>
      </c>
      <c r="I453" s="3"/>
    </row>
    <row r="454" spans="1:9" x14ac:dyDescent="0.25">
      <c r="A454" s="29" t="s">
        <v>378</v>
      </c>
      <c r="B454" s="33" t="s">
        <v>379</v>
      </c>
      <c r="C454" s="94" t="s">
        <v>942</v>
      </c>
      <c r="D454" s="2">
        <v>1</v>
      </c>
      <c r="E454" s="61"/>
      <c r="F454" s="77">
        <f>SUM(D454*E454+D455*E455+D456*E456+D457*E457+D458*E458+D459*E459+D460*E460)</f>
        <v>0</v>
      </c>
      <c r="G454" s="2">
        <v>1</v>
      </c>
      <c r="H454" s="56">
        <f>SUM(F454*G454)</f>
        <v>0</v>
      </c>
      <c r="I454" s="3"/>
    </row>
    <row r="455" spans="1:9" x14ac:dyDescent="0.25">
      <c r="A455" s="4" t="s">
        <v>381</v>
      </c>
      <c r="B455" s="31" t="s">
        <v>382</v>
      </c>
      <c r="C455" s="95"/>
      <c r="D455" s="5">
        <v>1</v>
      </c>
      <c r="E455" s="62"/>
      <c r="F455" s="63"/>
      <c r="G455" s="5"/>
      <c r="H455" s="53"/>
      <c r="I455" s="3"/>
    </row>
    <row r="456" spans="1:9" x14ac:dyDescent="0.25">
      <c r="A456" s="4" t="s">
        <v>158</v>
      </c>
      <c r="B456" s="31" t="s">
        <v>159</v>
      </c>
      <c r="C456" s="95"/>
      <c r="D456" s="5">
        <v>1</v>
      </c>
      <c r="E456" s="62"/>
      <c r="F456" s="63"/>
      <c r="G456" s="5"/>
      <c r="H456" s="53"/>
      <c r="I456" s="3"/>
    </row>
    <row r="457" spans="1:9" x14ac:dyDescent="0.25">
      <c r="A457" s="4" t="s">
        <v>383</v>
      </c>
      <c r="B457" s="31" t="s">
        <v>384</v>
      </c>
      <c r="C457" s="95"/>
      <c r="D457" s="5">
        <v>1</v>
      </c>
      <c r="E457" s="62"/>
      <c r="F457" s="63"/>
      <c r="G457" s="5"/>
      <c r="H457" s="51"/>
      <c r="I457" s="3"/>
    </row>
    <row r="458" spans="1:9" x14ac:dyDescent="0.25">
      <c r="A458" s="4" t="s">
        <v>385</v>
      </c>
      <c r="B458" s="31" t="s">
        <v>386</v>
      </c>
      <c r="C458" s="95"/>
      <c r="D458" s="5">
        <v>1</v>
      </c>
      <c r="E458" s="62"/>
      <c r="F458" s="63"/>
      <c r="G458" s="5"/>
      <c r="H458" s="51"/>
      <c r="I458" s="3"/>
    </row>
    <row r="459" spans="1:9" x14ac:dyDescent="0.25">
      <c r="A459" s="4" t="s">
        <v>387</v>
      </c>
      <c r="B459" s="31" t="s">
        <v>388</v>
      </c>
      <c r="C459" s="95"/>
      <c r="D459" s="5">
        <v>1</v>
      </c>
      <c r="E459" s="62"/>
      <c r="F459" s="63"/>
      <c r="G459" s="5"/>
      <c r="H459" s="51"/>
      <c r="I459" s="3"/>
    </row>
    <row r="460" spans="1:9" ht="12" thickBot="1" x14ac:dyDescent="0.3">
      <c r="A460" s="6" t="s">
        <v>389</v>
      </c>
      <c r="B460" s="32" t="s">
        <v>390</v>
      </c>
      <c r="C460" s="99"/>
      <c r="D460" s="7">
        <v>1</v>
      </c>
      <c r="E460" s="66"/>
      <c r="F460" s="71"/>
      <c r="G460" s="7"/>
      <c r="H460" s="52"/>
      <c r="I460" s="3"/>
    </row>
    <row r="461" spans="1:9" x14ac:dyDescent="0.25">
      <c r="A461" s="114" t="s">
        <v>380</v>
      </c>
      <c r="B461" s="115" t="s">
        <v>651</v>
      </c>
      <c r="C461" s="90" t="s">
        <v>943</v>
      </c>
      <c r="D461" s="85">
        <v>1</v>
      </c>
      <c r="E461" s="69"/>
      <c r="F461" s="77">
        <f>SUM(D461*E461)</f>
        <v>0</v>
      </c>
      <c r="G461" s="85">
        <v>1</v>
      </c>
      <c r="H461" s="56">
        <f>SUM(F461*G461)</f>
        <v>0</v>
      </c>
      <c r="I461" s="3"/>
    </row>
    <row r="462" spans="1:9" x14ac:dyDescent="0.25">
      <c r="A462" s="22" t="s">
        <v>380</v>
      </c>
      <c r="B462" s="42" t="s">
        <v>714</v>
      </c>
      <c r="C462" s="87" t="s">
        <v>944</v>
      </c>
      <c r="D462" s="23">
        <v>1</v>
      </c>
      <c r="E462" s="68"/>
      <c r="F462" s="78">
        <f>SUM(D462*E462)</f>
        <v>0</v>
      </c>
      <c r="G462" s="23">
        <v>1</v>
      </c>
      <c r="H462" s="53">
        <f>SUM(F462*G462)</f>
        <v>0</v>
      </c>
      <c r="I462" s="3"/>
    </row>
    <row r="463" spans="1:9" ht="12" thickBot="1" x14ac:dyDescent="0.3">
      <c r="A463" s="6" t="s">
        <v>380</v>
      </c>
      <c r="B463" s="32" t="s">
        <v>715</v>
      </c>
      <c r="C463" s="89" t="s">
        <v>945</v>
      </c>
      <c r="D463" s="7">
        <v>1</v>
      </c>
      <c r="E463" s="66"/>
      <c r="F463" s="79">
        <f>SUM(D463*E463)</f>
        <v>0</v>
      </c>
      <c r="G463" s="7">
        <v>1</v>
      </c>
      <c r="H463" s="54">
        <f>SUM(F463*G463)</f>
        <v>0</v>
      </c>
      <c r="I463" s="3"/>
    </row>
    <row r="464" spans="1:9" ht="12" thickBot="1" x14ac:dyDescent="0.3">
      <c r="A464" s="26" t="s">
        <v>391</v>
      </c>
      <c r="B464" s="43" t="s">
        <v>392</v>
      </c>
      <c r="C464" s="108" t="s">
        <v>948</v>
      </c>
      <c r="D464" s="24">
        <v>1</v>
      </c>
      <c r="E464" s="72"/>
      <c r="F464" s="84">
        <f>SUM(D464*E464)</f>
        <v>0</v>
      </c>
      <c r="G464" s="24">
        <v>1</v>
      </c>
      <c r="H464" s="59">
        <f>SUM(F464*G464)</f>
        <v>0</v>
      </c>
      <c r="I464" s="3"/>
    </row>
    <row r="465" spans="1:9" x14ac:dyDescent="0.25">
      <c r="A465" s="29" t="s">
        <v>393</v>
      </c>
      <c r="B465" s="33" t="s">
        <v>394</v>
      </c>
      <c r="C465" s="94" t="s">
        <v>946</v>
      </c>
      <c r="D465" s="2">
        <v>1</v>
      </c>
      <c r="E465" s="61"/>
      <c r="F465" s="77">
        <f>SUM(D465*E465+D466*E466+D467*E467+D468*E468+D469*E469+D470*E470+D471*E471+D472*E472+D473*E473+D474*E474+D475*E475+D476*E476+D477*E477+D478*E478+D479*E479+D480*E480+D481*E481)</f>
        <v>0</v>
      </c>
      <c r="G465" s="2">
        <v>1</v>
      </c>
      <c r="H465" s="56">
        <f>SUM(F465*G465)</f>
        <v>0</v>
      </c>
      <c r="I465" s="3"/>
    </row>
    <row r="466" spans="1:9" x14ac:dyDescent="0.25">
      <c r="A466" s="4" t="s">
        <v>395</v>
      </c>
      <c r="B466" s="31" t="s">
        <v>396</v>
      </c>
      <c r="C466" s="95"/>
      <c r="D466" s="5">
        <v>1</v>
      </c>
      <c r="E466" s="62"/>
      <c r="F466" s="63"/>
      <c r="G466" s="5"/>
      <c r="H466" s="53"/>
      <c r="I466" s="3"/>
    </row>
    <row r="467" spans="1:9" x14ac:dyDescent="0.25">
      <c r="A467" s="4" t="s">
        <v>397</v>
      </c>
      <c r="B467" s="31" t="s">
        <v>398</v>
      </c>
      <c r="C467" s="95"/>
      <c r="D467" s="5">
        <v>1</v>
      </c>
      <c r="E467" s="62"/>
      <c r="F467" s="63"/>
      <c r="G467" s="5"/>
      <c r="H467" s="51"/>
      <c r="I467" s="3"/>
    </row>
    <row r="468" spans="1:9" x14ac:dyDescent="0.25">
      <c r="A468" s="4" t="s">
        <v>399</v>
      </c>
      <c r="B468" s="31" t="s">
        <v>400</v>
      </c>
      <c r="C468" s="95"/>
      <c r="D468" s="5">
        <v>2</v>
      </c>
      <c r="E468" s="62"/>
      <c r="F468" s="63"/>
      <c r="G468" s="5"/>
      <c r="H468" s="51"/>
      <c r="I468" s="3"/>
    </row>
    <row r="469" spans="1:9" x14ac:dyDescent="0.25">
      <c r="A469" s="4" t="s">
        <v>401</v>
      </c>
      <c r="B469" s="31" t="s">
        <v>402</v>
      </c>
      <c r="C469" s="95"/>
      <c r="D469" s="5">
        <v>2</v>
      </c>
      <c r="E469" s="62"/>
      <c r="F469" s="63"/>
      <c r="G469" s="5"/>
      <c r="H469" s="51"/>
      <c r="I469" s="3"/>
    </row>
    <row r="470" spans="1:9" x14ac:dyDescent="0.25">
      <c r="A470" s="4" t="s">
        <v>403</v>
      </c>
      <c r="B470" s="31" t="s">
        <v>404</v>
      </c>
      <c r="C470" s="95"/>
      <c r="D470" s="5">
        <v>1</v>
      </c>
      <c r="E470" s="62"/>
      <c r="F470" s="63"/>
      <c r="G470" s="5"/>
      <c r="H470" s="51"/>
      <c r="I470" s="3"/>
    </row>
    <row r="471" spans="1:9" x14ac:dyDescent="0.25">
      <c r="A471" s="4" t="s">
        <v>405</v>
      </c>
      <c r="B471" s="31" t="s">
        <v>406</v>
      </c>
      <c r="C471" s="95"/>
      <c r="D471" s="5">
        <v>1</v>
      </c>
      <c r="E471" s="62"/>
      <c r="F471" s="63"/>
      <c r="G471" s="5"/>
      <c r="H471" s="51"/>
      <c r="I471" s="3"/>
    </row>
    <row r="472" spans="1:9" x14ac:dyDescent="0.25">
      <c r="A472" s="4" t="s">
        <v>407</v>
      </c>
      <c r="B472" s="31" t="s">
        <v>406</v>
      </c>
      <c r="C472" s="95"/>
      <c r="D472" s="5">
        <v>1</v>
      </c>
      <c r="E472" s="62"/>
      <c r="F472" s="63"/>
      <c r="G472" s="5"/>
      <c r="H472" s="51"/>
      <c r="I472" s="3"/>
    </row>
    <row r="473" spans="1:9" x14ac:dyDescent="0.25">
      <c r="A473" s="4" t="s">
        <v>408</v>
      </c>
      <c r="B473" s="31" t="s">
        <v>409</v>
      </c>
      <c r="C473" s="95"/>
      <c r="D473" s="5">
        <v>2</v>
      </c>
      <c r="E473" s="62"/>
      <c r="F473" s="63"/>
      <c r="G473" s="5"/>
      <c r="H473" s="51"/>
      <c r="I473" s="3"/>
    </row>
    <row r="474" spans="1:9" x14ac:dyDescent="0.25">
      <c r="A474" s="4" t="s">
        <v>410</v>
      </c>
      <c r="B474" s="31" t="s">
        <v>411</v>
      </c>
      <c r="C474" s="95"/>
      <c r="D474" s="5">
        <v>10</v>
      </c>
      <c r="E474" s="62"/>
      <c r="F474" s="63"/>
      <c r="G474" s="5"/>
      <c r="H474" s="51"/>
      <c r="I474" s="3"/>
    </row>
    <row r="475" spans="1:9" x14ac:dyDescent="0.25">
      <c r="A475" s="4" t="s">
        <v>412</v>
      </c>
      <c r="B475" s="31" t="s">
        <v>413</v>
      </c>
      <c r="C475" s="95"/>
      <c r="D475" s="5">
        <v>2</v>
      </c>
      <c r="E475" s="62"/>
      <c r="F475" s="63"/>
      <c r="G475" s="5"/>
      <c r="H475" s="51"/>
      <c r="I475" s="3"/>
    </row>
    <row r="476" spans="1:9" x14ac:dyDescent="0.25">
      <c r="A476" s="4" t="s">
        <v>414</v>
      </c>
      <c r="B476" s="31" t="s">
        <v>415</v>
      </c>
      <c r="C476" s="95"/>
      <c r="D476" s="5">
        <v>1</v>
      </c>
      <c r="E476" s="62"/>
      <c r="F476" s="63"/>
      <c r="G476" s="5"/>
      <c r="H476" s="51"/>
      <c r="I476" s="3"/>
    </row>
    <row r="477" spans="1:9" x14ac:dyDescent="0.25">
      <c r="A477" s="22" t="s">
        <v>416</v>
      </c>
      <c r="B477" s="42" t="s">
        <v>417</v>
      </c>
      <c r="C477" s="95"/>
      <c r="D477" s="23">
        <v>6</v>
      </c>
      <c r="E477" s="68"/>
      <c r="F477" s="70"/>
      <c r="G477" s="23"/>
      <c r="H477" s="58"/>
      <c r="I477" s="3"/>
    </row>
    <row r="478" spans="1:9" x14ac:dyDescent="0.25">
      <c r="A478" s="4" t="s">
        <v>418</v>
      </c>
      <c r="B478" s="31" t="s">
        <v>419</v>
      </c>
      <c r="C478" s="95"/>
      <c r="D478" s="5">
        <v>2</v>
      </c>
      <c r="E478" s="62"/>
      <c r="F478" s="63"/>
      <c r="G478" s="5"/>
      <c r="H478" s="51"/>
      <c r="I478" s="3"/>
    </row>
    <row r="479" spans="1:9" x14ac:dyDescent="0.25">
      <c r="A479" s="4" t="s">
        <v>608</v>
      </c>
      <c r="B479" s="31" t="s">
        <v>613</v>
      </c>
      <c r="C479" s="95"/>
      <c r="D479" s="5">
        <v>1</v>
      </c>
      <c r="E479" s="62"/>
      <c r="F479" s="63"/>
      <c r="G479" s="5"/>
      <c r="H479" s="51"/>
      <c r="I479" s="3"/>
    </row>
    <row r="480" spans="1:9" x14ac:dyDescent="0.25">
      <c r="A480" s="4" t="s">
        <v>609</v>
      </c>
      <c r="B480" s="31" t="s">
        <v>614</v>
      </c>
      <c r="C480" s="95"/>
      <c r="D480" s="5">
        <v>1</v>
      </c>
      <c r="E480" s="62"/>
      <c r="F480" s="63"/>
      <c r="G480" s="5"/>
      <c r="H480" s="51"/>
      <c r="I480" s="3"/>
    </row>
    <row r="481" spans="1:9" ht="12" thickBot="1" x14ac:dyDescent="0.3">
      <c r="A481" s="6" t="s">
        <v>610</v>
      </c>
      <c r="B481" s="32" t="s">
        <v>515</v>
      </c>
      <c r="C481" s="99"/>
      <c r="D481" s="7">
        <v>1</v>
      </c>
      <c r="E481" s="66"/>
      <c r="F481" s="71"/>
      <c r="G481" s="7"/>
      <c r="H481" s="52"/>
      <c r="I481" s="3"/>
    </row>
    <row r="482" spans="1:9" x14ac:dyDescent="0.25">
      <c r="A482" s="101" t="s">
        <v>607</v>
      </c>
      <c r="B482" s="33" t="s">
        <v>652</v>
      </c>
      <c r="C482" s="90" t="s">
        <v>949</v>
      </c>
      <c r="D482" s="2">
        <v>1</v>
      </c>
      <c r="E482" s="61"/>
      <c r="F482" s="77">
        <f t="shared" ref="F482:F500" si="19">SUM(D482*E482)</f>
        <v>0</v>
      </c>
      <c r="G482" s="2">
        <v>1</v>
      </c>
      <c r="H482" s="56">
        <f t="shared" ref="H482:H501" si="20">SUM(F482*G482)</f>
        <v>0</v>
      </c>
      <c r="I482" s="3"/>
    </row>
    <row r="483" spans="1:9" x14ac:dyDescent="0.25">
      <c r="A483" s="25" t="s">
        <v>607</v>
      </c>
      <c r="B483" s="41" t="s">
        <v>716</v>
      </c>
      <c r="C483" s="87" t="s">
        <v>950</v>
      </c>
      <c r="D483" s="21">
        <v>1</v>
      </c>
      <c r="E483" s="65"/>
      <c r="F483" s="78">
        <f t="shared" si="19"/>
        <v>0</v>
      </c>
      <c r="G483" s="21">
        <v>1</v>
      </c>
      <c r="H483" s="53">
        <f t="shared" si="20"/>
        <v>0</v>
      </c>
      <c r="I483" s="3"/>
    </row>
    <row r="484" spans="1:9" ht="12" thickBot="1" x14ac:dyDescent="0.3">
      <c r="A484" s="116" t="s">
        <v>607</v>
      </c>
      <c r="B484" s="117" t="s">
        <v>717</v>
      </c>
      <c r="C484" s="89" t="s">
        <v>951</v>
      </c>
      <c r="D484" s="118">
        <v>1</v>
      </c>
      <c r="E484" s="113"/>
      <c r="F484" s="79">
        <f t="shared" si="19"/>
        <v>0</v>
      </c>
      <c r="G484" s="118">
        <v>1</v>
      </c>
      <c r="H484" s="54">
        <f t="shared" si="20"/>
        <v>0</v>
      </c>
      <c r="I484" s="3"/>
    </row>
    <row r="485" spans="1:9" ht="12" thickBot="1" x14ac:dyDescent="0.3">
      <c r="A485" s="26" t="s">
        <v>611</v>
      </c>
      <c r="B485" s="43" t="s">
        <v>615</v>
      </c>
      <c r="C485" s="108" t="s">
        <v>952</v>
      </c>
      <c r="D485" s="24">
        <v>1</v>
      </c>
      <c r="E485" s="72"/>
      <c r="F485" s="84">
        <f t="shared" si="19"/>
        <v>0</v>
      </c>
      <c r="G485" s="24">
        <v>1</v>
      </c>
      <c r="H485" s="59">
        <f t="shared" si="20"/>
        <v>0</v>
      </c>
      <c r="I485" s="3"/>
    </row>
    <row r="486" spans="1:9" ht="12" thickBot="1" x14ac:dyDescent="0.3">
      <c r="A486" s="26" t="s">
        <v>612</v>
      </c>
      <c r="B486" s="43" t="s">
        <v>537</v>
      </c>
      <c r="C486" s="108" t="s">
        <v>953</v>
      </c>
      <c r="D486" s="24">
        <v>1</v>
      </c>
      <c r="E486" s="72"/>
      <c r="F486" s="84">
        <f t="shared" si="19"/>
        <v>0</v>
      </c>
      <c r="G486" s="24">
        <v>1</v>
      </c>
      <c r="H486" s="59">
        <f t="shared" si="20"/>
        <v>0</v>
      </c>
      <c r="I486" s="3"/>
    </row>
    <row r="487" spans="1:9" x14ac:dyDescent="0.25">
      <c r="A487" s="37" t="s">
        <v>420</v>
      </c>
      <c r="B487" s="38" t="s">
        <v>421</v>
      </c>
      <c r="C487" s="90" t="s">
        <v>954</v>
      </c>
      <c r="D487" s="13">
        <v>1</v>
      </c>
      <c r="E487" s="61"/>
      <c r="F487" s="77">
        <f t="shared" si="19"/>
        <v>0</v>
      </c>
      <c r="G487" s="13">
        <v>1</v>
      </c>
      <c r="H487" s="56">
        <f t="shared" si="20"/>
        <v>0</v>
      </c>
      <c r="I487" s="3"/>
    </row>
    <row r="488" spans="1:9" ht="12" thickBot="1" x14ac:dyDescent="0.3">
      <c r="A488" s="10" t="s">
        <v>422</v>
      </c>
      <c r="B488" s="35" t="s">
        <v>653</v>
      </c>
      <c r="C488" s="89" t="s">
        <v>955</v>
      </c>
      <c r="D488" s="11">
        <v>1</v>
      </c>
      <c r="E488" s="66"/>
      <c r="F488" s="79">
        <f t="shared" si="19"/>
        <v>0</v>
      </c>
      <c r="G488" s="11">
        <v>1</v>
      </c>
      <c r="H488" s="54">
        <f t="shared" si="20"/>
        <v>0</v>
      </c>
      <c r="I488" s="3"/>
    </row>
    <row r="489" spans="1:9" x14ac:dyDescent="0.25">
      <c r="A489" s="37" t="s">
        <v>423</v>
      </c>
      <c r="B489" s="38" t="s">
        <v>424</v>
      </c>
      <c r="C489" s="90" t="s">
        <v>956</v>
      </c>
      <c r="D489" s="13">
        <v>1</v>
      </c>
      <c r="E489" s="61"/>
      <c r="F489" s="77">
        <f t="shared" si="19"/>
        <v>0</v>
      </c>
      <c r="G489" s="13">
        <v>1</v>
      </c>
      <c r="H489" s="56">
        <f t="shared" si="20"/>
        <v>0</v>
      </c>
      <c r="I489" s="3"/>
    </row>
    <row r="490" spans="1:9" ht="12" thickBot="1" x14ac:dyDescent="0.3">
      <c r="A490" s="10" t="s">
        <v>425</v>
      </c>
      <c r="B490" s="35" t="s">
        <v>654</v>
      </c>
      <c r="C490" s="89" t="s">
        <v>957</v>
      </c>
      <c r="D490" s="11">
        <v>1</v>
      </c>
      <c r="E490" s="66"/>
      <c r="F490" s="79">
        <f t="shared" si="19"/>
        <v>0</v>
      </c>
      <c r="G490" s="11">
        <v>1</v>
      </c>
      <c r="H490" s="54">
        <f t="shared" si="20"/>
        <v>0</v>
      </c>
      <c r="I490" s="3"/>
    </row>
    <row r="491" spans="1:9" x14ac:dyDescent="0.25">
      <c r="A491" s="37" t="s">
        <v>426</v>
      </c>
      <c r="B491" s="38" t="s">
        <v>427</v>
      </c>
      <c r="C491" s="90" t="s">
        <v>958</v>
      </c>
      <c r="D491" s="13">
        <v>1</v>
      </c>
      <c r="E491" s="61"/>
      <c r="F491" s="77">
        <f t="shared" si="19"/>
        <v>0</v>
      </c>
      <c r="G491" s="13">
        <v>1</v>
      </c>
      <c r="H491" s="56">
        <f t="shared" si="20"/>
        <v>0</v>
      </c>
      <c r="I491" s="3"/>
    </row>
    <row r="492" spans="1:9" ht="12" thickBot="1" x14ac:dyDescent="0.3">
      <c r="A492" s="10" t="s">
        <v>428</v>
      </c>
      <c r="B492" s="35" t="s">
        <v>655</v>
      </c>
      <c r="C492" s="89" t="s">
        <v>959</v>
      </c>
      <c r="D492" s="11">
        <v>1</v>
      </c>
      <c r="E492" s="66"/>
      <c r="F492" s="79">
        <f t="shared" si="19"/>
        <v>0</v>
      </c>
      <c r="G492" s="11">
        <v>1</v>
      </c>
      <c r="H492" s="54">
        <f t="shared" si="20"/>
        <v>0</v>
      </c>
      <c r="I492" s="3"/>
    </row>
    <row r="493" spans="1:9" x14ac:dyDescent="0.25">
      <c r="A493" s="37" t="s">
        <v>429</v>
      </c>
      <c r="B493" s="38" t="s">
        <v>430</v>
      </c>
      <c r="C493" s="90" t="s">
        <v>960</v>
      </c>
      <c r="D493" s="13">
        <v>1</v>
      </c>
      <c r="E493" s="61"/>
      <c r="F493" s="77">
        <f t="shared" si="19"/>
        <v>0</v>
      </c>
      <c r="G493" s="13">
        <v>1</v>
      </c>
      <c r="H493" s="56">
        <f t="shared" si="20"/>
        <v>0</v>
      </c>
      <c r="I493" s="3"/>
    </row>
    <row r="494" spans="1:9" ht="12" thickBot="1" x14ac:dyDescent="0.3">
      <c r="A494" s="10" t="s">
        <v>431</v>
      </c>
      <c r="B494" s="35" t="s">
        <v>656</v>
      </c>
      <c r="C494" s="89" t="s">
        <v>961</v>
      </c>
      <c r="D494" s="11">
        <v>1</v>
      </c>
      <c r="E494" s="66"/>
      <c r="F494" s="79">
        <f t="shared" si="19"/>
        <v>0</v>
      </c>
      <c r="G494" s="11">
        <v>1</v>
      </c>
      <c r="H494" s="54">
        <f t="shared" si="20"/>
        <v>0</v>
      </c>
      <c r="I494" s="3"/>
    </row>
    <row r="495" spans="1:9" ht="12" thickBot="1" x14ac:dyDescent="0.3">
      <c r="A495" s="26" t="s">
        <v>432</v>
      </c>
      <c r="B495" s="43" t="s">
        <v>433</v>
      </c>
      <c r="C495" s="108" t="s">
        <v>962</v>
      </c>
      <c r="D495" s="24">
        <v>1</v>
      </c>
      <c r="E495" s="72"/>
      <c r="F495" s="84">
        <f t="shared" si="19"/>
        <v>0</v>
      </c>
      <c r="G495" s="24">
        <v>1</v>
      </c>
      <c r="H495" s="59">
        <f t="shared" si="20"/>
        <v>0</v>
      </c>
      <c r="I495" s="3"/>
    </row>
    <row r="496" spans="1:9" ht="12" thickBot="1" x14ac:dyDescent="0.3">
      <c r="A496" s="26" t="s">
        <v>434</v>
      </c>
      <c r="B496" s="43" t="s">
        <v>435</v>
      </c>
      <c r="C496" s="108" t="s">
        <v>963</v>
      </c>
      <c r="D496" s="24">
        <v>1</v>
      </c>
      <c r="E496" s="72"/>
      <c r="F496" s="84">
        <f t="shared" si="19"/>
        <v>0</v>
      </c>
      <c r="G496" s="24">
        <v>1</v>
      </c>
      <c r="H496" s="59">
        <f t="shared" si="20"/>
        <v>0</v>
      </c>
      <c r="I496" s="3"/>
    </row>
    <row r="497" spans="1:9" x14ac:dyDescent="0.25">
      <c r="A497" s="37" t="s">
        <v>436</v>
      </c>
      <c r="B497" s="38" t="s">
        <v>437</v>
      </c>
      <c r="C497" s="90" t="s">
        <v>964</v>
      </c>
      <c r="D497" s="13">
        <v>1</v>
      </c>
      <c r="E497" s="61"/>
      <c r="F497" s="77">
        <f>SUM(D497*E497)</f>
        <v>0</v>
      </c>
      <c r="G497" s="13">
        <v>1</v>
      </c>
      <c r="H497" s="56">
        <f>SUM(F497*G497)</f>
        <v>0</v>
      </c>
      <c r="I497" s="3"/>
    </row>
    <row r="498" spans="1:9" ht="12" thickBot="1" x14ac:dyDescent="0.3">
      <c r="A498" s="10" t="s">
        <v>438</v>
      </c>
      <c r="B498" s="35" t="s">
        <v>657</v>
      </c>
      <c r="C498" s="89" t="s">
        <v>965</v>
      </c>
      <c r="D498" s="11">
        <v>1</v>
      </c>
      <c r="E498" s="66"/>
      <c r="F498" s="79">
        <f>SUM(D498*E498)</f>
        <v>0</v>
      </c>
      <c r="G498" s="11">
        <v>1</v>
      </c>
      <c r="H498" s="54">
        <f>SUM(F498*G498)</f>
        <v>0</v>
      </c>
      <c r="I498" s="3"/>
    </row>
    <row r="499" spans="1:9" ht="12" thickBot="1" x14ac:dyDescent="0.3">
      <c r="A499" s="26" t="s">
        <v>439</v>
      </c>
      <c r="B499" s="43" t="s">
        <v>440</v>
      </c>
      <c r="C499" s="108" t="s">
        <v>966</v>
      </c>
      <c r="D499" s="24">
        <v>1</v>
      </c>
      <c r="E499" s="72"/>
      <c r="F499" s="84">
        <f t="shared" si="19"/>
        <v>0</v>
      </c>
      <c r="G499" s="24">
        <v>1</v>
      </c>
      <c r="H499" s="59">
        <f t="shared" si="20"/>
        <v>0</v>
      </c>
      <c r="I499" s="3"/>
    </row>
    <row r="500" spans="1:9" ht="12" thickBot="1" x14ac:dyDescent="0.3">
      <c r="A500" s="26" t="s">
        <v>441</v>
      </c>
      <c r="B500" s="43" t="s">
        <v>442</v>
      </c>
      <c r="C500" s="108" t="s">
        <v>967</v>
      </c>
      <c r="D500" s="24">
        <v>1</v>
      </c>
      <c r="E500" s="72"/>
      <c r="F500" s="84">
        <f t="shared" si="19"/>
        <v>0</v>
      </c>
      <c r="G500" s="24">
        <v>1</v>
      </c>
      <c r="H500" s="59">
        <f t="shared" si="20"/>
        <v>0</v>
      </c>
      <c r="I500" s="3"/>
    </row>
    <row r="501" spans="1:9" x14ac:dyDescent="0.25">
      <c r="A501" s="37" t="s">
        <v>443</v>
      </c>
      <c r="B501" s="38" t="s">
        <v>444</v>
      </c>
      <c r="C501" s="98" t="s">
        <v>947</v>
      </c>
      <c r="D501" s="13">
        <v>1</v>
      </c>
      <c r="E501" s="61"/>
      <c r="F501" s="77">
        <f>SUM(D501*E501+D502*E502+D503*E503+D504*E504+D505*E505+D506*E506+D507*E507+D508*E508+D509*E509+D510*E510+D511*E511+D512*E512)</f>
        <v>0</v>
      </c>
      <c r="G501" s="13">
        <v>1</v>
      </c>
      <c r="H501" s="56">
        <f t="shared" si="20"/>
        <v>0</v>
      </c>
      <c r="I501" s="3"/>
    </row>
    <row r="502" spans="1:9" x14ac:dyDescent="0.25">
      <c r="A502" s="8" t="s">
        <v>445</v>
      </c>
      <c r="B502" s="34" t="s">
        <v>446</v>
      </c>
      <c r="C502" s="96"/>
      <c r="D502" s="9">
        <v>1</v>
      </c>
      <c r="E502" s="62"/>
      <c r="F502" s="64"/>
      <c r="G502" s="9"/>
      <c r="H502" s="53"/>
      <c r="I502" s="3"/>
    </row>
    <row r="503" spans="1:9" x14ac:dyDescent="0.25">
      <c r="A503" s="8" t="s">
        <v>453</v>
      </c>
      <c r="B503" s="34" t="s">
        <v>454</v>
      </c>
      <c r="C503" s="96"/>
      <c r="D503" s="9">
        <v>3</v>
      </c>
      <c r="E503" s="62"/>
      <c r="F503" s="64"/>
      <c r="G503" s="9"/>
      <c r="H503" s="53"/>
      <c r="I503" s="3"/>
    </row>
    <row r="504" spans="1:9" x14ac:dyDescent="0.25">
      <c r="A504" s="8" t="s">
        <v>455</v>
      </c>
      <c r="B504" s="34" t="s">
        <v>456</v>
      </c>
      <c r="C504" s="96"/>
      <c r="D504" s="9">
        <v>1</v>
      </c>
      <c r="E504" s="62"/>
      <c r="F504" s="64"/>
      <c r="G504" s="9"/>
      <c r="H504" s="53"/>
      <c r="I504" s="3"/>
    </row>
    <row r="505" spans="1:9" x14ac:dyDescent="0.25">
      <c r="A505" s="8" t="s">
        <v>457</v>
      </c>
      <c r="B505" s="34" t="s">
        <v>458</v>
      </c>
      <c r="C505" s="96"/>
      <c r="D505" s="9">
        <v>1</v>
      </c>
      <c r="E505" s="62"/>
      <c r="F505" s="64"/>
      <c r="G505" s="9"/>
      <c r="H505" s="53"/>
      <c r="I505" s="3"/>
    </row>
    <row r="506" spans="1:9" x14ac:dyDescent="0.25">
      <c r="A506" s="8" t="s">
        <v>459</v>
      </c>
      <c r="B506" s="34" t="s">
        <v>460</v>
      </c>
      <c r="C506" s="96"/>
      <c r="D506" s="9">
        <v>1</v>
      </c>
      <c r="E506" s="62"/>
      <c r="F506" s="64"/>
      <c r="G506" s="9"/>
      <c r="H506" s="53"/>
      <c r="I506" s="3"/>
    </row>
    <row r="507" spans="1:9" x14ac:dyDescent="0.25">
      <c r="A507" s="8" t="s">
        <v>461</v>
      </c>
      <c r="B507" s="34" t="s">
        <v>462</v>
      </c>
      <c r="C507" s="96"/>
      <c r="D507" s="9">
        <v>1</v>
      </c>
      <c r="E507" s="62"/>
      <c r="F507" s="64"/>
      <c r="G507" s="9"/>
      <c r="H507" s="53"/>
      <c r="I507" s="3"/>
    </row>
    <row r="508" spans="1:9" x14ac:dyDescent="0.25">
      <c r="A508" s="8" t="s">
        <v>463</v>
      </c>
      <c r="B508" s="34" t="s">
        <v>464</v>
      </c>
      <c r="C508" s="96"/>
      <c r="D508" s="9">
        <v>5</v>
      </c>
      <c r="E508" s="62"/>
      <c r="F508" s="64"/>
      <c r="G508" s="9"/>
      <c r="H508" s="53"/>
      <c r="I508" s="3"/>
    </row>
    <row r="509" spans="1:9" x14ac:dyDescent="0.25">
      <c r="A509" s="8" t="s">
        <v>465</v>
      </c>
      <c r="B509" s="34" t="s">
        <v>466</v>
      </c>
      <c r="C509" s="96"/>
      <c r="D509" s="9">
        <v>1</v>
      </c>
      <c r="E509" s="62"/>
      <c r="F509" s="64"/>
      <c r="G509" s="9"/>
      <c r="H509" s="53"/>
      <c r="I509" s="3"/>
    </row>
    <row r="510" spans="1:9" x14ac:dyDescent="0.25">
      <c r="A510" s="8" t="s">
        <v>467</v>
      </c>
      <c r="B510" s="34" t="s">
        <v>468</v>
      </c>
      <c r="C510" s="96"/>
      <c r="D510" s="9">
        <v>40</v>
      </c>
      <c r="E510" s="62"/>
      <c r="F510" s="64"/>
      <c r="G510" s="9"/>
      <c r="H510" s="53"/>
      <c r="I510" s="3"/>
    </row>
    <row r="511" spans="1:9" x14ac:dyDescent="0.25">
      <c r="A511" s="8" t="s">
        <v>469</v>
      </c>
      <c r="B511" s="34" t="s">
        <v>470</v>
      </c>
      <c r="C511" s="96"/>
      <c r="D511" s="9">
        <v>2</v>
      </c>
      <c r="E511" s="62"/>
      <c r="F511" s="64"/>
      <c r="G511" s="9"/>
      <c r="H511" s="53"/>
      <c r="I511" s="3"/>
    </row>
    <row r="512" spans="1:9" ht="12" thickBot="1" x14ac:dyDescent="0.3">
      <c r="A512" s="10" t="s">
        <v>471</v>
      </c>
      <c r="B512" s="35" t="s">
        <v>472</v>
      </c>
      <c r="C512" s="97"/>
      <c r="D512" s="11">
        <v>2</v>
      </c>
      <c r="E512" s="66"/>
      <c r="F512" s="67"/>
      <c r="G512" s="11"/>
      <c r="H512" s="54"/>
      <c r="I512" s="3"/>
    </row>
    <row r="513" spans="1:9" x14ac:dyDescent="0.25">
      <c r="A513" s="8" t="s">
        <v>447</v>
      </c>
      <c r="B513" s="34" t="s">
        <v>448</v>
      </c>
      <c r="C513" s="87" t="s">
        <v>969</v>
      </c>
      <c r="D513" s="9">
        <v>12</v>
      </c>
      <c r="E513" s="62"/>
      <c r="F513" s="78">
        <f>SUM(D513*E513)</f>
        <v>0</v>
      </c>
      <c r="G513" s="9">
        <v>10</v>
      </c>
      <c r="H513" s="53">
        <f>SUM(F513*G513)</f>
        <v>0</v>
      </c>
      <c r="I513" s="3"/>
    </row>
    <row r="514" spans="1:9" x14ac:dyDescent="0.25">
      <c r="A514" s="8" t="s">
        <v>449</v>
      </c>
      <c r="B514" s="34" t="s">
        <v>450</v>
      </c>
      <c r="C514" s="87" t="s">
        <v>970</v>
      </c>
      <c r="D514" s="9">
        <v>12</v>
      </c>
      <c r="E514" s="62"/>
      <c r="F514" s="78">
        <f>SUM(D514*E514)</f>
        <v>0</v>
      </c>
      <c r="G514" s="9">
        <v>100</v>
      </c>
      <c r="H514" s="53">
        <f>SUM(F514*G514)</f>
        <v>0</v>
      </c>
      <c r="I514" s="3"/>
    </row>
    <row r="515" spans="1:9" ht="12" thickBot="1" x14ac:dyDescent="0.3">
      <c r="A515" s="14" t="s">
        <v>451</v>
      </c>
      <c r="B515" s="39" t="s">
        <v>452</v>
      </c>
      <c r="C515" s="88" t="s">
        <v>971</v>
      </c>
      <c r="D515" s="15">
        <v>12</v>
      </c>
      <c r="E515" s="68"/>
      <c r="F515" s="82">
        <f>SUM(D515*E515)</f>
        <v>0</v>
      </c>
      <c r="G515" s="15">
        <v>10</v>
      </c>
      <c r="H515" s="57">
        <f>SUM(F515*G515)</f>
        <v>0</v>
      </c>
      <c r="I515" s="3"/>
    </row>
    <row r="516" spans="1:9" x14ac:dyDescent="0.25">
      <c r="A516" s="37" t="s">
        <v>473</v>
      </c>
      <c r="B516" s="38" t="s">
        <v>474</v>
      </c>
      <c r="C516" s="98" t="s">
        <v>968</v>
      </c>
      <c r="D516" s="13">
        <v>1</v>
      </c>
      <c r="E516" s="61"/>
      <c r="F516" s="77">
        <f>SUM(D516*E516+D517*E517+D518*E518+D519*E519+D520*E520)</f>
        <v>0</v>
      </c>
      <c r="G516" s="13">
        <v>1</v>
      </c>
      <c r="H516" s="56">
        <f t="shared" ref="H516:H528" si="21">SUM(F516*G516)</f>
        <v>0</v>
      </c>
      <c r="I516" s="3"/>
    </row>
    <row r="517" spans="1:9" x14ac:dyDescent="0.25">
      <c r="A517" s="8" t="s">
        <v>475</v>
      </c>
      <c r="B517" s="34" t="s">
        <v>476</v>
      </c>
      <c r="C517" s="96"/>
      <c r="D517" s="9">
        <v>1</v>
      </c>
      <c r="E517" s="62"/>
      <c r="F517" s="64"/>
      <c r="G517" s="9"/>
      <c r="H517" s="53">
        <f t="shared" si="21"/>
        <v>0</v>
      </c>
      <c r="I517" s="3"/>
    </row>
    <row r="518" spans="1:9" x14ac:dyDescent="0.25">
      <c r="A518" s="8" t="s">
        <v>477</v>
      </c>
      <c r="B518" s="34" t="s">
        <v>478</v>
      </c>
      <c r="C518" s="96"/>
      <c r="D518" s="9">
        <v>1</v>
      </c>
      <c r="E518" s="62"/>
      <c r="F518" s="64"/>
      <c r="G518" s="9"/>
      <c r="H518" s="53">
        <f t="shared" si="21"/>
        <v>0</v>
      </c>
      <c r="I518" s="3"/>
    </row>
    <row r="519" spans="1:9" x14ac:dyDescent="0.25">
      <c r="A519" s="8" t="s">
        <v>480</v>
      </c>
      <c r="B519" s="34" t="s">
        <v>481</v>
      </c>
      <c r="C519" s="96"/>
      <c r="D519" s="9">
        <v>1</v>
      </c>
      <c r="E519" s="62"/>
      <c r="F519" s="64"/>
      <c r="G519" s="9"/>
      <c r="H519" s="53">
        <f t="shared" si="21"/>
        <v>0</v>
      </c>
      <c r="I519" s="3"/>
    </row>
    <row r="520" spans="1:9" ht="12" thickBot="1" x14ac:dyDescent="0.3">
      <c r="A520" s="10" t="s">
        <v>482</v>
      </c>
      <c r="B520" s="35" t="s">
        <v>483</v>
      </c>
      <c r="C520" s="97"/>
      <c r="D520" s="11">
        <v>1</v>
      </c>
      <c r="E520" s="66"/>
      <c r="F520" s="67"/>
      <c r="G520" s="11"/>
      <c r="H520" s="54">
        <f t="shared" si="21"/>
        <v>0</v>
      </c>
      <c r="I520" s="3"/>
    </row>
    <row r="521" spans="1:9" ht="12" thickBot="1" x14ac:dyDescent="0.3">
      <c r="A521" s="102" t="s">
        <v>479</v>
      </c>
      <c r="B521" s="36" t="s">
        <v>658</v>
      </c>
      <c r="C521" s="91" t="s">
        <v>974</v>
      </c>
      <c r="D521" s="12">
        <v>1</v>
      </c>
      <c r="E521" s="65"/>
      <c r="F521" s="80">
        <f>SUM(D521*E521)</f>
        <v>0</v>
      </c>
      <c r="G521" s="12">
        <v>1</v>
      </c>
      <c r="H521" s="55">
        <f>SUM(F521*G521)</f>
        <v>0</v>
      </c>
      <c r="I521" s="3"/>
    </row>
    <row r="522" spans="1:9" x14ac:dyDescent="0.25">
      <c r="A522" s="37" t="s">
        <v>484</v>
      </c>
      <c r="B522" s="38" t="s">
        <v>485</v>
      </c>
      <c r="C522" s="98" t="s">
        <v>972</v>
      </c>
      <c r="D522" s="13">
        <v>1</v>
      </c>
      <c r="E522" s="61"/>
      <c r="F522" s="77">
        <f>SUM(D522*E522+D523*E523)</f>
        <v>0</v>
      </c>
      <c r="G522" s="13">
        <v>1</v>
      </c>
      <c r="H522" s="56">
        <f t="shared" si="21"/>
        <v>0</v>
      </c>
      <c r="I522" s="3"/>
    </row>
    <row r="523" spans="1:9" ht="12" thickBot="1" x14ac:dyDescent="0.3">
      <c r="A523" s="10" t="s">
        <v>486</v>
      </c>
      <c r="B523" s="35" t="s">
        <v>659</v>
      </c>
      <c r="C523" s="97"/>
      <c r="D523" s="11">
        <v>1</v>
      </c>
      <c r="E523" s="66"/>
      <c r="F523" s="67"/>
      <c r="G523" s="11"/>
      <c r="H523" s="54">
        <f t="shared" si="21"/>
        <v>0</v>
      </c>
      <c r="I523" s="3"/>
    </row>
    <row r="524" spans="1:9" x14ac:dyDescent="0.25">
      <c r="A524" s="102" t="s">
        <v>487</v>
      </c>
      <c r="B524" s="36" t="s">
        <v>488</v>
      </c>
      <c r="C524" s="91" t="s">
        <v>975</v>
      </c>
      <c r="D524" s="12">
        <v>1</v>
      </c>
      <c r="E524" s="65"/>
      <c r="F524" s="80">
        <f>SUM(D524*E524)</f>
        <v>0</v>
      </c>
      <c r="G524" s="12">
        <v>1</v>
      </c>
      <c r="H524" s="55">
        <f t="shared" si="21"/>
        <v>0</v>
      </c>
      <c r="I524" s="3"/>
    </row>
    <row r="525" spans="1:9" x14ac:dyDescent="0.25">
      <c r="A525" s="8" t="s">
        <v>489</v>
      </c>
      <c r="B525" s="34" t="s">
        <v>660</v>
      </c>
      <c r="C525" s="87" t="s">
        <v>976</v>
      </c>
      <c r="D525" s="9">
        <v>1</v>
      </c>
      <c r="E525" s="62"/>
      <c r="F525" s="78">
        <f>SUM(D525*E525)</f>
        <v>0</v>
      </c>
      <c r="G525" s="9">
        <v>1</v>
      </c>
      <c r="H525" s="53">
        <f t="shared" si="21"/>
        <v>0</v>
      </c>
      <c r="I525" s="3"/>
    </row>
    <row r="526" spans="1:9" x14ac:dyDescent="0.25">
      <c r="A526" s="8" t="s">
        <v>490</v>
      </c>
      <c r="B526" s="34" t="s">
        <v>491</v>
      </c>
      <c r="C526" s="87" t="s">
        <v>977</v>
      </c>
      <c r="D526" s="9">
        <v>1</v>
      </c>
      <c r="E526" s="62"/>
      <c r="F526" s="78">
        <f>SUM(D526*E526)</f>
        <v>0</v>
      </c>
      <c r="G526" s="9">
        <v>1</v>
      </c>
      <c r="H526" s="53">
        <f t="shared" si="21"/>
        <v>0</v>
      </c>
      <c r="I526" s="3"/>
    </row>
    <row r="527" spans="1:9" ht="12" thickBot="1" x14ac:dyDescent="0.3">
      <c r="A527" s="10" t="s">
        <v>492</v>
      </c>
      <c r="B527" s="35" t="s">
        <v>661</v>
      </c>
      <c r="C527" s="87" t="s">
        <v>978</v>
      </c>
      <c r="D527" s="11">
        <v>1</v>
      </c>
      <c r="E527" s="66"/>
      <c r="F527" s="79">
        <f>SUM(D527*E527)</f>
        <v>0</v>
      </c>
      <c r="G527" s="11">
        <v>1</v>
      </c>
      <c r="H527" s="54">
        <f t="shared" si="21"/>
        <v>0</v>
      </c>
      <c r="I527" s="3"/>
    </row>
    <row r="528" spans="1:9" x14ac:dyDescent="0.25">
      <c r="A528" s="37" t="s">
        <v>493</v>
      </c>
      <c r="B528" s="38" t="s">
        <v>494</v>
      </c>
      <c r="C528" s="98" t="s">
        <v>973</v>
      </c>
      <c r="D528" s="13">
        <v>1</v>
      </c>
      <c r="E528" s="61"/>
      <c r="F528" s="77">
        <f>SUM(D528*E528+D529*E529)</f>
        <v>0</v>
      </c>
      <c r="G528" s="13">
        <v>1</v>
      </c>
      <c r="H528" s="56">
        <f t="shared" si="21"/>
        <v>0</v>
      </c>
      <c r="I528" s="3"/>
    </row>
    <row r="529" spans="1:9" ht="12" thickBot="1" x14ac:dyDescent="0.3">
      <c r="A529" s="10" t="s">
        <v>497</v>
      </c>
      <c r="B529" s="35" t="s">
        <v>498</v>
      </c>
      <c r="C529" s="97"/>
      <c r="D529" s="11">
        <v>1</v>
      </c>
      <c r="E529" s="66"/>
      <c r="F529" s="67"/>
      <c r="G529" s="11"/>
      <c r="H529" s="54"/>
      <c r="I529" s="3"/>
    </row>
    <row r="530" spans="1:9" x14ac:dyDescent="0.25">
      <c r="A530" s="102" t="s">
        <v>495</v>
      </c>
      <c r="B530" s="36" t="s">
        <v>496</v>
      </c>
      <c r="C530" s="91" t="s">
        <v>980</v>
      </c>
      <c r="D530" s="12">
        <v>100</v>
      </c>
      <c r="E530" s="65"/>
      <c r="F530" s="80">
        <f>SUM(D530*E530)</f>
        <v>0</v>
      </c>
      <c r="G530" s="12">
        <v>1</v>
      </c>
      <c r="H530" s="55">
        <f>SUM(F530*G530)</f>
        <v>0</v>
      </c>
      <c r="I530" s="3"/>
    </row>
    <row r="531" spans="1:9" x14ac:dyDescent="0.25">
      <c r="A531" s="14" t="s">
        <v>662</v>
      </c>
      <c r="B531" s="39" t="s">
        <v>664</v>
      </c>
      <c r="C531" s="87" t="s">
        <v>981</v>
      </c>
      <c r="D531" s="15">
        <v>1</v>
      </c>
      <c r="E531" s="68"/>
      <c r="F531" s="78">
        <f>SUM(D531*E531)</f>
        <v>0</v>
      </c>
      <c r="G531" s="15">
        <v>1</v>
      </c>
      <c r="H531" s="53">
        <f>SUM(F531*G531)</f>
        <v>0</v>
      </c>
      <c r="I531" s="3"/>
    </row>
    <row r="532" spans="1:9" ht="12" thickBot="1" x14ac:dyDescent="0.3">
      <c r="A532" s="14" t="s">
        <v>663</v>
      </c>
      <c r="B532" s="39" t="s">
        <v>665</v>
      </c>
      <c r="C532" s="88" t="s">
        <v>982</v>
      </c>
      <c r="D532" s="15">
        <v>1</v>
      </c>
      <c r="E532" s="68"/>
      <c r="F532" s="82">
        <f>SUM(D532*E532)</f>
        <v>0</v>
      </c>
      <c r="G532" s="15">
        <v>1</v>
      </c>
      <c r="H532" s="57">
        <f>SUM(F532*G532)</f>
        <v>0</v>
      </c>
      <c r="I532" s="3"/>
    </row>
    <row r="533" spans="1:9" ht="12" thickBot="1" x14ac:dyDescent="0.3">
      <c r="A533" s="26" t="s">
        <v>499</v>
      </c>
      <c r="B533" s="43" t="s">
        <v>500</v>
      </c>
      <c r="C533" s="108" t="s">
        <v>983</v>
      </c>
      <c r="D533" s="24">
        <v>1</v>
      </c>
      <c r="E533" s="72"/>
      <c r="F533" s="84">
        <f>SUM(D533*E533)</f>
        <v>0</v>
      </c>
      <c r="G533" s="24">
        <v>1</v>
      </c>
      <c r="H533" s="59">
        <f>SUM(F533*G533)</f>
        <v>0</v>
      </c>
      <c r="I533" s="3"/>
    </row>
    <row r="534" spans="1:9" x14ac:dyDescent="0.25">
      <c r="A534" s="37" t="s">
        <v>501</v>
      </c>
      <c r="B534" s="38" t="s">
        <v>502</v>
      </c>
      <c r="C534" s="98" t="s">
        <v>979</v>
      </c>
      <c r="D534" s="13">
        <v>1</v>
      </c>
      <c r="E534" s="61"/>
      <c r="F534" s="77">
        <f>SUM(D534*E534+D535*E535+D536*E536+D537*E537+D538*E538+D539*E539+D540*E540+D541*E541+D542*E542+D543*E543)</f>
        <v>0</v>
      </c>
      <c r="G534" s="13">
        <v>1</v>
      </c>
      <c r="H534" s="56">
        <f>SUM(F534*G534)</f>
        <v>0</v>
      </c>
      <c r="I534" s="3"/>
    </row>
    <row r="535" spans="1:9" x14ac:dyDescent="0.25">
      <c r="A535" s="8" t="s">
        <v>504</v>
      </c>
      <c r="B535" s="34" t="s">
        <v>505</v>
      </c>
      <c r="C535" s="96"/>
      <c r="D535" s="9">
        <v>2</v>
      </c>
      <c r="E535" s="62"/>
      <c r="F535" s="64"/>
      <c r="G535" s="9"/>
      <c r="H535" s="53"/>
      <c r="I535" s="3"/>
    </row>
    <row r="536" spans="1:9" x14ac:dyDescent="0.25">
      <c r="A536" s="8" t="s">
        <v>506</v>
      </c>
      <c r="B536" s="34" t="s">
        <v>507</v>
      </c>
      <c r="C536" s="96"/>
      <c r="D536" s="9">
        <v>4</v>
      </c>
      <c r="E536" s="62"/>
      <c r="F536" s="64"/>
      <c r="G536" s="9"/>
      <c r="H536" s="53"/>
      <c r="I536" s="3"/>
    </row>
    <row r="537" spans="1:9" x14ac:dyDescent="0.25">
      <c r="A537" s="8" t="s">
        <v>508</v>
      </c>
      <c r="B537" s="34" t="s">
        <v>509</v>
      </c>
      <c r="C537" s="96"/>
      <c r="D537" s="9">
        <v>1</v>
      </c>
      <c r="E537" s="62"/>
      <c r="F537" s="64"/>
      <c r="G537" s="9"/>
      <c r="H537" s="53"/>
      <c r="I537" s="3"/>
    </row>
    <row r="538" spans="1:9" x14ac:dyDescent="0.25">
      <c r="A538" s="8" t="s">
        <v>510</v>
      </c>
      <c r="B538" s="34" t="s">
        <v>511</v>
      </c>
      <c r="C538" s="96"/>
      <c r="D538" s="9">
        <v>2</v>
      </c>
      <c r="E538" s="62"/>
      <c r="F538" s="64"/>
      <c r="G538" s="9"/>
      <c r="H538" s="53"/>
      <c r="I538" s="3"/>
    </row>
    <row r="539" spans="1:9" x14ac:dyDescent="0.25">
      <c r="A539" s="8" t="s">
        <v>512</v>
      </c>
      <c r="B539" s="34" t="s">
        <v>513</v>
      </c>
      <c r="C539" s="96"/>
      <c r="D539" s="9">
        <v>1</v>
      </c>
      <c r="E539" s="62"/>
      <c r="F539" s="64"/>
      <c r="G539" s="9"/>
      <c r="H539" s="53"/>
      <c r="I539" s="3"/>
    </row>
    <row r="540" spans="1:9" x14ac:dyDescent="0.25">
      <c r="A540" s="8" t="s">
        <v>514</v>
      </c>
      <c r="B540" s="34" t="s">
        <v>515</v>
      </c>
      <c r="C540" s="96"/>
      <c r="D540" s="9">
        <v>1</v>
      </c>
      <c r="E540" s="62"/>
      <c r="F540" s="64"/>
      <c r="G540" s="9"/>
      <c r="H540" s="53"/>
      <c r="I540" s="3"/>
    </row>
    <row r="541" spans="1:9" x14ac:dyDescent="0.25">
      <c r="A541" s="8" t="s">
        <v>516</v>
      </c>
      <c r="B541" s="34" t="s">
        <v>517</v>
      </c>
      <c r="C541" s="96"/>
      <c r="D541" s="9">
        <v>1</v>
      </c>
      <c r="E541" s="62"/>
      <c r="F541" s="64"/>
      <c r="G541" s="9"/>
      <c r="H541" s="53"/>
      <c r="I541" s="3"/>
    </row>
    <row r="542" spans="1:9" x14ac:dyDescent="0.25">
      <c r="A542" s="8" t="s">
        <v>518</v>
      </c>
      <c r="B542" s="34" t="s">
        <v>519</v>
      </c>
      <c r="C542" s="96"/>
      <c r="D542" s="9">
        <v>1</v>
      </c>
      <c r="E542" s="62"/>
      <c r="F542" s="64"/>
      <c r="G542" s="9"/>
      <c r="H542" s="53"/>
      <c r="I542" s="3"/>
    </row>
    <row r="543" spans="1:9" ht="12" thickBot="1" x14ac:dyDescent="0.3">
      <c r="A543" s="10" t="s">
        <v>520</v>
      </c>
      <c r="B543" s="35" t="s">
        <v>521</v>
      </c>
      <c r="C543" s="97"/>
      <c r="D543" s="11">
        <v>6</v>
      </c>
      <c r="E543" s="66"/>
      <c r="F543" s="67"/>
      <c r="G543" s="11"/>
      <c r="H543" s="54"/>
      <c r="I543" s="3"/>
    </row>
    <row r="544" spans="1:9" x14ac:dyDescent="0.25">
      <c r="A544" s="100" t="s">
        <v>503</v>
      </c>
      <c r="B544" s="44" t="s">
        <v>666</v>
      </c>
      <c r="C544" s="91" t="s">
        <v>985</v>
      </c>
      <c r="D544" s="27">
        <v>1</v>
      </c>
      <c r="E544" s="73"/>
      <c r="F544" s="80">
        <f>SUM(D544*E544)</f>
        <v>0</v>
      </c>
      <c r="G544" s="27">
        <v>1</v>
      </c>
      <c r="H544" s="55">
        <f>SUM(F544*G544)</f>
        <v>0</v>
      </c>
      <c r="I544" s="3"/>
    </row>
    <row r="545" spans="1:9" x14ac:dyDescent="0.25">
      <c r="A545" s="14" t="s">
        <v>503</v>
      </c>
      <c r="B545" s="39" t="s">
        <v>718</v>
      </c>
      <c r="C545" s="87" t="s">
        <v>986</v>
      </c>
      <c r="D545" s="15">
        <v>1</v>
      </c>
      <c r="E545" s="68"/>
      <c r="F545" s="78">
        <f>SUM(D545*E545)</f>
        <v>0</v>
      </c>
      <c r="G545" s="15">
        <v>1</v>
      </c>
      <c r="H545" s="53">
        <f>SUM(F545*G545)</f>
        <v>0</v>
      </c>
      <c r="I545" s="3"/>
    </row>
    <row r="546" spans="1:9" ht="12" thickBot="1" x14ac:dyDescent="0.3">
      <c r="A546" s="10" t="s">
        <v>503</v>
      </c>
      <c r="B546" s="35" t="s">
        <v>719</v>
      </c>
      <c r="C546" s="87" t="s">
        <v>987</v>
      </c>
      <c r="D546" s="11">
        <v>1</v>
      </c>
      <c r="E546" s="66"/>
      <c r="F546" s="79">
        <f>SUM(D546*E546)</f>
        <v>0</v>
      </c>
      <c r="G546" s="11">
        <v>1</v>
      </c>
      <c r="H546" s="54">
        <f>SUM(F546*G546)</f>
        <v>0</v>
      </c>
      <c r="I546" s="3"/>
    </row>
    <row r="547" spans="1:9" x14ac:dyDescent="0.25">
      <c r="A547" s="29" t="s">
        <v>522</v>
      </c>
      <c r="B547" s="33" t="s">
        <v>523</v>
      </c>
      <c r="C547" s="94" t="s">
        <v>984</v>
      </c>
      <c r="D547" s="2">
        <v>1</v>
      </c>
      <c r="E547" s="61"/>
      <c r="F547" s="77">
        <f>SUM(D547*E547+D548*E548+D549*E549+D550*E550+D551*E551+D552*E552+D553*E553+D554*E554+D555*E555+D556*E556+D557*E557+D558*E558+D559*E559+D560*E560)</f>
        <v>0</v>
      </c>
      <c r="G547" s="2">
        <v>1</v>
      </c>
      <c r="H547" s="56">
        <f>SUM(F547*G547)</f>
        <v>0</v>
      </c>
      <c r="I547" s="3"/>
    </row>
    <row r="548" spans="1:9" x14ac:dyDescent="0.25">
      <c r="A548" s="4" t="s">
        <v>401</v>
      </c>
      <c r="B548" s="31" t="s">
        <v>402</v>
      </c>
      <c r="C548" s="95"/>
      <c r="D548" s="5">
        <v>2</v>
      </c>
      <c r="E548" s="62"/>
      <c r="F548" s="63"/>
      <c r="G548" s="5"/>
      <c r="H548" s="53"/>
      <c r="I548" s="3"/>
    </row>
    <row r="549" spans="1:9" x14ac:dyDescent="0.25">
      <c r="A549" s="4" t="s">
        <v>525</v>
      </c>
      <c r="B549" s="31" t="s">
        <v>526</v>
      </c>
      <c r="C549" s="95"/>
      <c r="D549" s="5">
        <v>1</v>
      </c>
      <c r="E549" s="62"/>
      <c r="F549" s="63"/>
      <c r="G549" s="5"/>
      <c r="H549" s="53"/>
      <c r="I549" s="3"/>
    </row>
    <row r="550" spans="1:9" x14ac:dyDescent="0.25">
      <c r="A550" s="4" t="s">
        <v>527</v>
      </c>
      <c r="B550" s="31" t="s">
        <v>413</v>
      </c>
      <c r="C550" s="95"/>
      <c r="D550" s="5">
        <v>1</v>
      </c>
      <c r="E550" s="62"/>
      <c r="F550" s="63"/>
      <c r="G550" s="5"/>
      <c r="H550" s="51"/>
      <c r="I550" s="3"/>
    </row>
    <row r="551" spans="1:9" x14ac:dyDescent="0.25">
      <c r="A551" s="4" t="s">
        <v>528</v>
      </c>
      <c r="B551" s="31" t="s">
        <v>419</v>
      </c>
      <c r="C551" s="95"/>
      <c r="D551" s="5">
        <v>2</v>
      </c>
      <c r="E551" s="62"/>
      <c r="F551" s="63"/>
      <c r="G551" s="5"/>
      <c r="H551" s="51"/>
      <c r="I551" s="3"/>
    </row>
    <row r="552" spans="1:9" x14ac:dyDescent="0.25">
      <c r="A552" s="4" t="s">
        <v>529</v>
      </c>
      <c r="B552" s="31" t="s">
        <v>530</v>
      </c>
      <c r="C552" s="95"/>
      <c r="D552" s="5">
        <v>1</v>
      </c>
      <c r="E552" s="62"/>
      <c r="F552" s="63"/>
      <c r="G552" s="5"/>
      <c r="H552" s="51"/>
      <c r="I552" s="3"/>
    </row>
    <row r="553" spans="1:9" x14ac:dyDescent="0.25">
      <c r="A553" s="4" t="s">
        <v>531</v>
      </c>
      <c r="B553" s="31" t="s">
        <v>515</v>
      </c>
      <c r="C553" s="95"/>
      <c r="D553" s="5">
        <v>1</v>
      </c>
      <c r="E553" s="62"/>
      <c r="F553" s="63"/>
      <c r="G553" s="5"/>
      <c r="H553" s="51"/>
      <c r="I553" s="3"/>
    </row>
    <row r="554" spans="1:9" x14ac:dyDescent="0.25">
      <c r="A554" s="4" t="s">
        <v>532</v>
      </c>
      <c r="B554" s="31" t="s">
        <v>533</v>
      </c>
      <c r="C554" s="95"/>
      <c r="D554" s="5">
        <v>1</v>
      </c>
      <c r="E554" s="62"/>
      <c r="F554" s="63"/>
      <c r="G554" s="5"/>
      <c r="H554" s="51"/>
      <c r="I554" s="3"/>
    </row>
    <row r="555" spans="1:9" x14ac:dyDescent="0.25">
      <c r="A555" s="4" t="s">
        <v>534</v>
      </c>
      <c r="B555" s="31" t="s">
        <v>535</v>
      </c>
      <c r="C555" s="95"/>
      <c r="D555" s="5">
        <v>1</v>
      </c>
      <c r="E555" s="62"/>
      <c r="F555" s="63"/>
      <c r="G555" s="5"/>
      <c r="H555" s="51"/>
      <c r="I555" s="3"/>
    </row>
    <row r="556" spans="1:9" x14ac:dyDescent="0.25">
      <c r="A556" s="4" t="s">
        <v>536</v>
      </c>
      <c r="B556" s="31" t="s">
        <v>537</v>
      </c>
      <c r="C556" s="95"/>
      <c r="D556" s="5">
        <v>8</v>
      </c>
      <c r="E556" s="62"/>
      <c r="F556" s="63"/>
      <c r="G556" s="5"/>
      <c r="H556" s="51"/>
      <c r="I556" s="3"/>
    </row>
    <row r="557" spans="1:9" x14ac:dyDescent="0.25">
      <c r="A557" s="4" t="s">
        <v>538</v>
      </c>
      <c r="B557" s="31" t="s">
        <v>539</v>
      </c>
      <c r="C557" s="95"/>
      <c r="D557" s="5">
        <v>2</v>
      </c>
      <c r="E557" s="62"/>
      <c r="F557" s="63"/>
      <c r="G557" s="5"/>
      <c r="H557" s="51"/>
      <c r="I557" s="3"/>
    </row>
    <row r="558" spans="1:9" x14ac:dyDescent="0.25">
      <c r="A558" s="4" t="s">
        <v>540</v>
      </c>
      <c r="B558" s="31" t="s">
        <v>417</v>
      </c>
      <c r="C558" s="95"/>
      <c r="D558" s="5">
        <v>12</v>
      </c>
      <c r="E558" s="62"/>
      <c r="F558" s="63"/>
      <c r="G558" s="5"/>
      <c r="H558" s="51"/>
      <c r="I558" s="3"/>
    </row>
    <row r="559" spans="1:9" x14ac:dyDescent="0.25">
      <c r="A559" s="4" t="s">
        <v>541</v>
      </c>
      <c r="B559" s="31" t="s">
        <v>542</v>
      </c>
      <c r="C559" s="95"/>
      <c r="D559" s="5">
        <v>2</v>
      </c>
      <c r="E559" s="62"/>
      <c r="F559" s="63"/>
      <c r="G559" s="5"/>
      <c r="H559" s="51"/>
      <c r="I559" s="3"/>
    </row>
    <row r="560" spans="1:9" ht="12" thickBot="1" x14ac:dyDescent="0.3">
      <c r="A560" s="6" t="s">
        <v>543</v>
      </c>
      <c r="B560" s="32" t="s">
        <v>544</v>
      </c>
      <c r="C560" s="99"/>
      <c r="D560" s="7">
        <v>1</v>
      </c>
      <c r="E560" s="66"/>
      <c r="F560" s="71"/>
      <c r="G560" s="7"/>
      <c r="H560" s="52"/>
      <c r="I560" s="3"/>
    </row>
    <row r="561" spans="1:9" x14ac:dyDescent="0.25">
      <c r="A561" s="114" t="s">
        <v>524</v>
      </c>
      <c r="B561" s="115" t="s">
        <v>667</v>
      </c>
      <c r="C561" s="90" t="s">
        <v>988</v>
      </c>
      <c r="D561" s="85">
        <v>1</v>
      </c>
      <c r="E561" s="69"/>
      <c r="F561" s="77">
        <f t="shared" ref="F561:F587" si="22">SUM(D561*E561)</f>
        <v>0</v>
      </c>
      <c r="G561" s="85">
        <v>1</v>
      </c>
      <c r="H561" s="56">
        <f t="shared" ref="H561:H587" si="23">SUM(F561*G561)</f>
        <v>0</v>
      </c>
      <c r="I561" s="3"/>
    </row>
    <row r="562" spans="1:9" x14ac:dyDescent="0.25">
      <c r="A562" s="22" t="s">
        <v>524</v>
      </c>
      <c r="B562" s="42" t="s">
        <v>720</v>
      </c>
      <c r="C562" s="87" t="s">
        <v>989</v>
      </c>
      <c r="D562" s="23">
        <v>1</v>
      </c>
      <c r="E562" s="68"/>
      <c r="F562" s="78">
        <f t="shared" si="22"/>
        <v>0</v>
      </c>
      <c r="G562" s="23">
        <v>1</v>
      </c>
      <c r="H562" s="53">
        <f t="shared" si="23"/>
        <v>0</v>
      </c>
      <c r="I562" s="3"/>
    </row>
    <row r="563" spans="1:9" ht="12" thickBot="1" x14ac:dyDescent="0.3">
      <c r="A563" s="6" t="s">
        <v>524</v>
      </c>
      <c r="B563" s="32" t="s">
        <v>721</v>
      </c>
      <c r="C563" s="89" t="s">
        <v>990</v>
      </c>
      <c r="D563" s="7">
        <v>1</v>
      </c>
      <c r="E563" s="66"/>
      <c r="F563" s="79">
        <f t="shared" si="22"/>
        <v>0</v>
      </c>
      <c r="G563" s="7">
        <v>1</v>
      </c>
      <c r="H563" s="54">
        <f t="shared" si="23"/>
        <v>0</v>
      </c>
      <c r="I563" s="3"/>
    </row>
    <row r="564" spans="1:9" x14ac:dyDescent="0.25">
      <c r="A564" s="37" t="s">
        <v>549</v>
      </c>
      <c r="B564" s="38" t="s">
        <v>550</v>
      </c>
      <c r="C564" s="90" t="s">
        <v>991</v>
      </c>
      <c r="D564" s="13">
        <v>1</v>
      </c>
      <c r="E564" s="61"/>
      <c r="F564" s="77">
        <f t="shared" si="22"/>
        <v>0</v>
      </c>
      <c r="G564" s="13">
        <v>1</v>
      </c>
      <c r="H564" s="56">
        <f t="shared" si="23"/>
        <v>0</v>
      </c>
      <c r="I564" s="3"/>
    </row>
    <row r="565" spans="1:9" x14ac:dyDescent="0.25">
      <c r="A565" s="20" t="s">
        <v>547</v>
      </c>
      <c r="B565" s="34" t="s">
        <v>548</v>
      </c>
      <c r="C565" s="87" t="s">
        <v>992</v>
      </c>
      <c r="D565" s="9">
        <v>1</v>
      </c>
      <c r="E565" s="62"/>
      <c r="F565" s="78">
        <f t="shared" si="22"/>
        <v>0</v>
      </c>
      <c r="G565" s="9">
        <v>1</v>
      </c>
      <c r="H565" s="53">
        <f t="shared" si="23"/>
        <v>0</v>
      </c>
      <c r="I565" s="3"/>
    </row>
    <row r="566" spans="1:9" x14ac:dyDescent="0.25">
      <c r="A566" s="20" t="s">
        <v>557</v>
      </c>
      <c r="B566" s="34" t="s">
        <v>558</v>
      </c>
      <c r="C566" s="87" t="s">
        <v>993</v>
      </c>
      <c r="D566" s="9">
        <v>1</v>
      </c>
      <c r="E566" s="62"/>
      <c r="F566" s="78">
        <f t="shared" si="22"/>
        <v>0</v>
      </c>
      <c r="G566" s="9">
        <v>1</v>
      </c>
      <c r="H566" s="53">
        <f t="shared" si="23"/>
        <v>0</v>
      </c>
      <c r="I566" s="3"/>
    </row>
    <row r="567" spans="1:9" x14ac:dyDescent="0.25">
      <c r="A567" s="20" t="s">
        <v>545</v>
      </c>
      <c r="B567" s="34" t="s">
        <v>546</v>
      </c>
      <c r="C567" s="87" t="s">
        <v>994</v>
      </c>
      <c r="D567" s="9">
        <v>1</v>
      </c>
      <c r="E567" s="62"/>
      <c r="F567" s="78">
        <f t="shared" si="22"/>
        <v>0</v>
      </c>
      <c r="G567" s="9">
        <v>1</v>
      </c>
      <c r="H567" s="53">
        <f t="shared" si="23"/>
        <v>0</v>
      </c>
      <c r="I567" s="3"/>
    </row>
    <row r="568" spans="1:9" x14ac:dyDescent="0.25">
      <c r="A568" s="20" t="s">
        <v>555</v>
      </c>
      <c r="B568" s="34" t="s">
        <v>556</v>
      </c>
      <c r="C568" s="87" t="s">
        <v>995</v>
      </c>
      <c r="D568" s="9">
        <v>1</v>
      </c>
      <c r="E568" s="62"/>
      <c r="F568" s="78">
        <f t="shared" si="22"/>
        <v>0</v>
      </c>
      <c r="G568" s="9">
        <v>1</v>
      </c>
      <c r="H568" s="53">
        <f t="shared" si="23"/>
        <v>0</v>
      </c>
      <c r="I568" s="3"/>
    </row>
    <row r="569" spans="1:9" x14ac:dyDescent="0.25">
      <c r="A569" s="20" t="s">
        <v>551</v>
      </c>
      <c r="B569" s="34" t="s">
        <v>552</v>
      </c>
      <c r="C569" s="87" t="s">
        <v>996</v>
      </c>
      <c r="D569" s="9">
        <v>1</v>
      </c>
      <c r="E569" s="62"/>
      <c r="F569" s="78">
        <f t="shared" si="22"/>
        <v>0</v>
      </c>
      <c r="G569" s="9">
        <v>1</v>
      </c>
      <c r="H569" s="53">
        <f t="shared" si="23"/>
        <v>0</v>
      </c>
      <c r="I569" s="3"/>
    </row>
    <row r="570" spans="1:9" x14ac:dyDescent="0.25">
      <c r="A570" s="20" t="s">
        <v>553</v>
      </c>
      <c r="B570" s="34" t="s">
        <v>554</v>
      </c>
      <c r="C570" s="87" t="s">
        <v>997</v>
      </c>
      <c r="D570" s="9">
        <v>1</v>
      </c>
      <c r="E570" s="62"/>
      <c r="F570" s="78">
        <f t="shared" si="22"/>
        <v>0</v>
      </c>
      <c r="G570" s="9">
        <v>30</v>
      </c>
      <c r="H570" s="53">
        <f t="shared" si="23"/>
        <v>0</v>
      </c>
      <c r="I570" s="3"/>
    </row>
    <row r="571" spans="1:9" x14ac:dyDescent="0.25">
      <c r="A571" s="20" t="s">
        <v>559</v>
      </c>
      <c r="B571" s="34" t="s">
        <v>560</v>
      </c>
      <c r="C571" s="87" t="s">
        <v>998</v>
      </c>
      <c r="D571" s="9">
        <v>1</v>
      </c>
      <c r="E571" s="62"/>
      <c r="F571" s="78">
        <f t="shared" si="22"/>
        <v>0</v>
      </c>
      <c r="G571" s="9">
        <v>1</v>
      </c>
      <c r="H571" s="53">
        <f t="shared" si="23"/>
        <v>0</v>
      </c>
      <c r="I571" s="3"/>
    </row>
    <row r="572" spans="1:9" x14ac:dyDescent="0.25">
      <c r="A572" s="20" t="s">
        <v>561</v>
      </c>
      <c r="B572" s="34" t="s">
        <v>562</v>
      </c>
      <c r="C572" s="87" t="s">
        <v>999</v>
      </c>
      <c r="D572" s="9">
        <v>1</v>
      </c>
      <c r="E572" s="62"/>
      <c r="F572" s="78">
        <f t="shared" si="22"/>
        <v>0</v>
      </c>
      <c r="G572" s="9">
        <v>1</v>
      </c>
      <c r="H572" s="53">
        <f t="shared" si="23"/>
        <v>0</v>
      </c>
      <c r="I572" s="3"/>
    </row>
    <row r="573" spans="1:9" x14ac:dyDescent="0.25">
      <c r="A573" s="20" t="s">
        <v>563</v>
      </c>
      <c r="B573" s="34" t="s">
        <v>564</v>
      </c>
      <c r="C573" s="87" t="s">
        <v>1000</v>
      </c>
      <c r="D573" s="9">
        <v>1</v>
      </c>
      <c r="E573" s="62"/>
      <c r="F573" s="78">
        <f t="shared" si="22"/>
        <v>0</v>
      </c>
      <c r="G573" s="9">
        <v>1</v>
      </c>
      <c r="H573" s="53">
        <f t="shared" si="23"/>
        <v>0</v>
      </c>
      <c r="I573" s="3"/>
    </row>
    <row r="574" spans="1:9" x14ac:dyDescent="0.25">
      <c r="A574" s="20" t="s">
        <v>565</v>
      </c>
      <c r="B574" s="34" t="s">
        <v>566</v>
      </c>
      <c r="C574" s="87" t="s">
        <v>1001</v>
      </c>
      <c r="D574" s="9">
        <v>1</v>
      </c>
      <c r="E574" s="62"/>
      <c r="F574" s="78">
        <f t="shared" si="22"/>
        <v>0</v>
      </c>
      <c r="G574" s="9">
        <v>1</v>
      </c>
      <c r="H574" s="53">
        <f t="shared" si="23"/>
        <v>0</v>
      </c>
      <c r="I574" s="3"/>
    </row>
    <row r="575" spans="1:9" x14ac:dyDescent="0.25">
      <c r="A575" s="20" t="s">
        <v>573</v>
      </c>
      <c r="B575" s="34" t="s">
        <v>574</v>
      </c>
      <c r="C575" s="87" t="s">
        <v>1002</v>
      </c>
      <c r="D575" s="9">
        <v>1</v>
      </c>
      <c r="E575" s="62"/>
      <c r="F575" s="78">
        <f t="shared" si="22"/>
        <v>0</v>
      </c>
      <c r="G575" s="9">
        <v>1</v>
      </c>
      <c r="H575" s="53">
        <f t="shared" si="23"/>
        <v>0</v>
      </c>
      <c r="I575" s="3"/>
    </row>
    <row r="576" spans="1:9" x14ac:dyDescent="0.25">
      <c r="A576" s="20" t="s">
        <v>571</v>
      </c>
      <c r="B576" s="34" t="s">
        <v>572</v>
      </c>
      <c r="C576" s="87" t="s">
        <v>1003</v>
      </c>
      <c r="D576" s="9">
        <v>1</v>
      </c>
      <c r="E576" s="62"/>
      <c r="F576" s="78">
        <f t="shared" si="22"/>
        <v>0</v>
      </c>
      <c r="G576" s="9">
        <v>1</v>
      </c>
      <c r="H576" s="53">
        <f t="shared" si="23"/>
        <v>0</v>
      </c>
      <c r="I576" s="3"/>
    </row>
    <row r="577" spans="1:9" x14ac:dyDescent="0.25">
      <c r="A577" s="20" t="s">
        <v>575</v>
      </c>
      <c r="B577" s="34" t="s">
        <v>576</v>
      </c>
      <c r="C577" s="87" t="s">
        <v>1004</v>
      </c>
      <c r="D577" s="9">
        <v>1</v>
      </c>
      <c r="E577" s="62"/>
      <c r="F577" s="78">
        <f t="shared" si="22"/>
        <v>0</v>
      </c>
      <c r="G577" s="9">
        <v>1</v>
      </c>
      <c r="H577" s="53">
        <f t="shared" si="23"/>
        <v>0</v>
      </c>
      <c r="I577" s="3"/>
    </row>
    <row r="578" spans="1:9" x14ac:dyDescent="0.25">
      <c r="A578" s="20" t="s">
        <v>567</v>
      </c>
      <c r="B578" s="34" t="s">
        <v>568</v>
      </c>
      <c r="C578" s="87" t="s">
        <v>1005</v>
      </c>
      <c r="D578" s="9">
        <v>1</v>
      </c>
      <c r="E578" s="62"/>
      <c r="F578" s="78">
        <f t="shared" si="22"/>
        <v>0</v>
      </c>
      <c r="G578" s="9">
        <v>1</v>
      </c>
      <c r="H578" s="53">
        <f t="shared" si="23"/>
        <v>0</v>
      </c>
      <c r="I578" s="3"/>
    </row>
    <row r="579" spans="1:9" x14ac:dyDescent="0.25">
      <c r="A579" s="20" t="s">
        <v>569</v>
      </c>
      <c r="B579" s="34" t="s">
        <v>570</v>
      </c>
      <c r="C579" s="87" t="s">
        <v>1006</v>
      </c>
      <c r="D579" s="9">
        <v>1</v>
      </c>
      <c r="E579" s="62"/>
      <c r="F579" s="78">
        <f t="shared" si="22"/>
        <v>0</v>
      </c>
      <c r="G579" s="9">
        <v>1</v>
      </c>
      <c r="H579" s="53">
        <f t="shared" si="23"/>
        <v>0</v>
      </c>
      <c r="I579" s="3"/>
    </row>
    <row r="580" spans="1:9" x14ac:dyDescent="0.25">
      <c r="A580" s="20" t="s">
        <v>585</v>
      </c>
      <c r="B580" s="34" t="s">
        <v>586</v>
      </c>
      <c r="C580" s="87" t="s">
        <v>1007</v>
      </c>
      <c r="D580" s="9">
        <v>1</v>
      </c>
      <c r="E580" s="62"/>
      <c r="F580" s="78">
        <f t="shared" si="22"/>
        <v>0</v>
      </c>
      <c r="G580" s="9">
        <v>1</v>
      </c>
      <c r="H580" s="53">
        <f t="shared" si="23"/>
        <v>0</v>
      </c>
      <c r="I580" s="3"/>
    </row>
    <row r="581" spans="1:9" x14ac:dyDescent="0.25">
      <c r="A581" s="20" t="s">
        <v>587</v>
      </c>
      <c r="B581" s="34" t="s">
        <v>588</v>
      </c>
      <c r="C581" s="87" t="s">
        <v>1008</v>
      </c>
      <c r="D581" s="9">
        <v>1</v>
      </c>
      <c r="E581" s="62"/>
      <c r="F581" s="78">
        <f t="shared" si="22"/>
        <v>0</v>
      </c>
      <c r="G581" s="9">
        <v>1</v>
      </c>
      <c r="H581" s="53">
        <f t="shared" si="23"/>
        <v>0</v>
      </c>
      <c r="I581" s="3"/>
    </row>
    <row r="582" spans="1:9" x14ac:dyDescent="0.25">
      <c r="A582" s="20" t="s">
        <v>591</v>
      </c>
      <c r="B582" s="34" t="s">
        <v>592</v>
      </c>
      <c r="C582" s="87" t="s">
        <v>1009</v>
      </c>
      <c r="D582" s="9">
        <v>1</v>
      </c>
      <c r="E582" s="62"/>
      <c r="F582" s="78">
        <f t="shared" si="22"/>
        <v>0</v>
      </c>
      <c r="G582" s="9">
        <v>1</v>
      </c>
      <c r="H582" s="53">
        <f t="shared" si="23"/>
        <v>0</v>
      </c>
      <c r="I582" s="3"/>
    </row>
    <row r="583" spans="1:9" x14ac:dyDescent="0.25">
      <c r="A583" s="20" t="s">
        <v>589</v>
      </c>
      <c r="B583" s="34" t="s">
        <v>590</v>
      </c>
      <c r="C583" s="87" t="s">
        <v>1010</v>
      </c>
      <c r="D583" s="9">
        <v>1</v>
      </c>
      <c r="E583" s="62"/>
      <c r="F583" s="78">
        <f t="shared" si="22"/>
        <v>0</v>
      </c>
      <c r="G583" s="9">
        <v>1</v>
      </c>
      <c r="H583" s="53">
        <f t="shared" si="23"/>
        <v>0</v>
      </c>
      <c r="I583" s="3"/>
    </row>
    <row r="584" spans="1:9" x14ac:dyDescent="0.25">
      <c r="A584" s="20" t="s">
        <v>583</v>
      </c>
      <c r="B584" s="34" t="s">
        <v>584</v>
      </c>
      <c r="C584" s="87" t="s">
        <v>1011</v>
      </c>
      <c r="D584" s="9">
        <v>1</v>
      </c>
      <c r="E584" s="62"/>
      <c r="F584" s="78">
        <f t="shared" si="22"/>
        <v>0</v>
      </c>
      <c r="G584" s="9">
        <v>300</v>
      </c>
      <c r="H584" s="53">
        <f t="shared" si="23"/>
        <v>0</v>
      </c>
      <c r="I584" s="3"/>
    </row>
    <row r="585" spans="1:9" x14ac:dyDescent="0.25">
      <c r="A585" s="20" t="s">
        <v>581</v>
      </c>
      <c r="B585" s="34" t="s">
        <v>582</v>
      </c>
      <c r="C585" s="87" t="s">
        <v>1012</v>
      </c>
      <c r="D585" s="9">
        <v>1</v>
      </c>
      <c r="E585" s="62"/>
      <c r="F585" s="78">
        <f t="shared" si="22"/>
        <v>0</v>
      </c>
      <c r="G585" s="9">
        <v>30</v>
      </c>
      <c r="H585" s="53">
        <f t="shared" si="23"/>
        <v>0</v>
      </c>
      <c r="I585" s="3"/>
    </row>
    <row r="586" spans="1:9" x14ac:dyDescent="0.25">
      <c r="A586" s="20" t="s">
        <v>577</v>
      </c>
      <c r="B586" s="34" t="s">
        <v>578</v>
      </c>
      <c r="C586" s="87" t="s">
        <v>1013</v>
      </c>
      <c r="D586" s="9">
        <v>1</v>
      </c>
      <c r="E586" s="62"/>
      <c r="F586" s="78">
        <f t="shared" si="22"/>
        <v>0</v>
      </c>
      <c r="G586" s="9">
        <v>30</v>
      </c>
      <c r="H586" s="53">
        <f t="shared" si="23"/>
        <v>0</v>
      </c>
      <c r="I586" s="3"/>
    </row>
    <row r="587" spans="1:9" ht="12" thickBot="1" x14ac:dyDescent="0.3">
      <c r="A587" s="45" t="s">
        <v>579</v>
      </c>
      <c r="B587" s="35" t="s">
        <v>580</v>
      </c>
      <c r="C587" s="89" t="s">
        <v>1014</v>
      </c>
      <c r="D587" s="11">
        <v>1</v>
      </c>
      <c r="E587" s="66"/>
      <c r="F587" s="79">
        <f t="shared" si="22"/>
        <v>0</v>
      </c>
      <c r="G587" s="11">
        <v>25</v>
      </c>
      <c r="H587" s="54">
        <f t="shared" si="23"/>
        <v>0</v>
      </c>
      <c r="I587" s="3"/>
    </row>
  </sheetData>
  <autoFilter ref="A2:H587" xr:uid="{82023DE3-77D2-4957-B3B9-0406543D8944}"/>
  <mergeCells count="45">
    <mergeCell ref="C516:C520"/>
    <mergeCell ref="C522:C523"/>
    <mergeCell ref="C528:C529"/>
    <mergeCell ref="C534:C543"/>
    <mergeCell ref="C547:C560"/>
    <mergeCell ref="C430:C439"/>
    <mergeCell ref="C440:C450"/>
    <mergeCell ref="C454:C460"/>
    <mergeCell ref="C465:C481"/>
    <mergeCell ref="C501:C512"/>
    <mergeCell ref="C363:C373"/>
    <mergeCell ref="C377:C385"/>
    <mergeCell ref="C386:C399"/>
    <mergeCell ref="C403:C412"/>
    <mergeCell ref="C413:C426"/>
    <mergeCell ref="C309:C315"/>
    <mergeCell ref="C320:C322"/>
    <mergeCell ref="C323:C334"/>
    <mergeCell ref="C338:C346"/>
    <mergeCell ref="C350:C359"/>
    <mergeCell ref="C255:C257"/>
    <mergeCell ref="C261:C263"/>
    <mergeCell ref="C265:C277"/>
    <mergeCell ref="C282:C294"/>
    <mergeCell ref="C298:C304"/>
    <mergeCell ref="C205:C211"/>
    <mergeCell ref="C216:C222"/>
    <mergeCell ref="C227:C229"/>
    <mergeCell ref="C230:C242"/>
    <mergeCell ref="C247:C251"/>
    <mergeCell ref="C123:C134"/>
    <mergeCell ref="C140:C153"/>
    <mergeCell ref="C159:C173"/>
    <mergeCell ref="C179:C187"/>
    <mergeCell ref="C192:C200"/>
    <mergeCell ref="C52:C63"/>
    <mergeCell ref="C71:C79"/>
    <mergeCell ref="C87:C95"/>
    <mergeCell ref="C103:C105"/>
    <mergeCell ref="C106:C115"/>
    <mergeCell ref="A1:G1"/>
    <mergeCell ref="C3:C10"/>
    <mergeCell ref="C18:C25"/>
    <mergeCell ref="C35:C37"/>
    <mergeCell ref="C38:C44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headerFooter>
    <oddHeader>&amp;C&amp;"Verdana,Tučné"&amp;9VZ2021013 Navýšení kapacity síťové infrastruktury datových center
Zadávací dokumentace
Příloha č. 1 – Tabulka – Specifikace předmětu plnění včetně nabídkové ceny</oddHeader>
    <oddFooter>&amp;C&amp;"Verdana,Obyčejné"&amp;9&amp;P/&amp;N</oddFooter>
  </headerFooter>
  <rowBreaks count="7" manualBreakCount="7">
    <brk id="70" max="16383" man="1"/>
    <brk id="134" max="16383" man="1"/>
    <brk id="211" max="16383" man="1"/>
    <brk id="281" max="16383" man="1"/>
    <brk id="429" max="16383" man="1"/>
    <brk id="500" max="16383" man="1"/>
    <brk id="56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177C1547E99E49B0077798D4D10072" ma:contentTypeVersion="9" ma:contentTypeDescription="Create a new document." ma:contentTypeScope="" ma:versionID="4c7b7a1975a859eb3653d54a43277c98">
  <xsd:schema xmlns:xsd="http://www.w3.org/2001/XMLSchema" xmlns:xs="http://www.w3.org/2001/XMLSchema" xmlns:p="http://schemas.microsoft.com/office/2006/metadata/properties" xmlns:ns2="51b8937e-88ea-4087-9135-4ea4aa3187ba" targetNamespace="http://schemas.microsoft.com/office/2006/metadata/properties" ma:root="true" ma:fieldsID="497766cce8611642ab47ec8dff6f25b4" ns2:_="">
    <xsd:import namespace="51b8937e-88ea-4087-9135-4ea4aa3187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8937e-88ea-4087-9135-4ea4aa3187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BF8B90-6C91-40A7-8F64-04D5697E52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b8937e-88ea-4087-9135-4ea4aa3187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A9217C8-B69C-465A-8693-B0AA2FEBE3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B8690C-5374-445E-A171-61DA87FC24AA}">
  <ds:schemaRefs>
    <ds:schemaRef ds:uri="http://schemas.openxmlformats.org/package/2006/metadata/core-properties"/>
    <ds:schemaRef ds:uri="http://purl.org/dc/terms/"/>
    <ds:schemaRef ds:uri="51b8937e-88ea-4087-9135-4ea4aa3187ba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Tabulka hodnocení</vt:lpstr>
      <vt:lpstr>'Tabulka hodnocení'!Názvy_tisku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Špačková Helena</cp:lastModifiedBy>
  <cp:lastPrinted>2021-05-21T09:27:31Z</cp:lastPrinted>
  <dcterms:created xsi:type="dcterms:W3CDTF">2021-03-15T15:07:41Z</dcterms:created>
  <dcterms:modified xsi:type="dcterms:W3CDTF">2021-05-21T09:45:25Z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33fbad-f6f4-45bd-b8c1-f46f3711dcc6_Enabled">
    <vt:lpwstr>True</vt:lpwstr>
  </property>
  <property fmtid="{D5CDD505-2E9C-101B-9397-08002B2CF9AE}" pid="3" name="MSIP_Label_8b33fbad-f6f4-45bd-b8c1-f46f3711dcc6_SiteId">
    <vt:lpwstr>8ef2ef64-61e6-4033-9f7f-48ccd5d03c90</vt:lpwstr>
  </property>
  <property fmtid="{D5CDD505-2E9C-101B-9397-08002B2CF9AE}" pid="4" name="MSIP_Label_8b33fbad-f6f4-45bd-b8c1-f46f3711dcc6_Owner">
    <vt:lpwstr>eduard.lorenc@spcss.cz</vt:lpwstr>
  </property>
  <property fmtid="{D5CDD505-2E9C-101B-9397-08002B2CF9AE}" pid="5" name="MSIP_Label_8b33fbad-f6f4-45bd-b8c1-f46f3711dcc6_SetDate">
    <vt:lpwstr>2021-03-15T15:10:00.9889915Z</vt:lpwstr>
  </property>
  <property fmtid="{D5CDD505-2E9C-101B-9397-08002B2CF9AE}" pid="6" name="MSIP_Label_8b33fbad-f6f4-45bd-b8c1-f46f3711dcc6_Name">
    <vt:lpwstr>Veřejné</vt:lpwstr>
  </property>
  <property fmtid="{D5CDD505-2E9C-101B-9397-08002B2CF9AE}" pid="7" name="MSIP_Label_8b33fbad-f6f4-45bd-b8c1-f46f3711dcc6_Application">
    <vt:lpwstr>Microsoft Azure Information Protection</vt:lpwstr>
  </property>
  <property fmtid="{D5CDD505-2E9C-101B-9397-08002B2CF9AE}" pid="8" name="MSIP_Label_8b33fbad-f6f4-45bd-b8c1-f46f3711dcc6_ActionId">
    <vt:lpwstr>e1092250-a5fc-4de9-9b07-5a85e0f321a5</vt:lpwstr>
  </property>
  <property fmtid="{D5CDD505-2E9C-101B-9397-08002B2CF9AE}" pid="9" name="MSIP_Label_8b33fbad-f6f4-45bd-b8c1-f46f3711dcc6_Extended_MSFT_Method">
    <vt:lpwstr>Automatic</vt:lpwstr>
  </property>
  <property fmtid="{D5CDD505-2E9C-101B-9397-08002B2CF9AE}" pid="10" name="Sensitivity">
    <vt:lpwstr>Veřejné</vt:lpwstr>
  </property>
  <property fmtid="{D5CDD505-2E9C-101B-9397-08002B2CF9AE}" pid="11" name="ContentTypeId">
    <vt:lpwstr>0x01010031177C1547E99E49B0077798D4D10072</vt:lpwstr>
  </property>
</Properties>
</file>