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FU Agenda veřejných zakázek\2 - VZMR\1 - Rozpracované\145. 2025_007702_ÚSDS_Tiskové služby\02 - Výzva k podání nabídky\"/>
    </mc:Choice>
  </mc:AlternateContent>
  <xr:revisionPtr revIDLastSave="0" documentId="13_ncr:1_{007866B4-6041-4B0C-A781-0637270F4425}" xr6:coauthVersionLast="47" xr6:coauthVersionMax="47" xr10:uidLastSave="{00000000-0000-0000-0000-000000000000}"/>
  <workbookProtection workbookAlgorithmName="SHA-512" workbookHashValue="F765pT4bCEbHuO5HwHhtEEQXcPHXqu/Mq9OUUhsVb5zkEYxWDz0dUbLKz0iJ2sPrCJlehg4B6iOoPyfjoMZq8w==" workbookSaltValue="qQfv3vHHXaTmlbltlLgMaQ==" workbookSpinCount="100000" lockStructure="1"/>
  <bookViews>
    <workbookView xWindow="-108" yWindow="-108" windowWidth="23256" windowHeight="12456" xr2:uid="{2946AB57-3765-4505-A4BE-02DAF3E18D83}"/>
  </bookViews>
  <sheets>
    <sheet name="Nabídková cena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4" l="1"/>
  <c r="G13" i="14"/>
  <c r="G12" i="14"/>
  <c r="G11" i="14"/>
  <c r="F7" i="14"/>
  <c r="G7" i="14" s="1"/>
  <c r="G15" i="14" l="1"/>
</calcChain>
</file>

<file path=xl/sharedStrings.xml><?xml version="1.0" encoding="utf-8"?>
<sst xmlns="http://schemas.openxmlformats.org/spreadsheetml/2006/main" count="31" uniqueCount="28">
  <si>
    <t>MJ</t>
  </si>
  <si>
    <t>Údaje relevantní pro hodnocení</t>
  </si>
  <si>
    <t>Položka</t>
  </si>
  <si>
    <t>Požadované množství jednotek k nacenění</t>
  </si>
  <si>
    <t>měsíc</t>
  </si>
  <si>
    <t>Celková nabídková cena (pro účely hodnocení)</t>
  </si>
  <si>
    <t>strana A4 černobíle</t>
  </si>
  <si>
    <t>strana A4 barevně</t>
  </si>
  <si>
    <t xml:space="preserve">Cena za tisk </t>
  </si>
  <si>
    <t>Cena za MJ v Kč</t>
  </si>
  <si>
    <t>*</t>
  </si>
  <si>
    <t>Cena za MJ v Kč bez DPH</t>
  </si>
  <si>
    <t xml:space="preserve">Dodavatel je povinen vyplnit pouze a všechna žlutě podbarvená pole nenulovými hodnotami v Kč bez DPH s přesností na dvě desetinná místa. </t>
  </si>
  <si>
    <r>
      <t xml:space="preserve">Paušální částka za užívání zařízení a Systému </t>
    </r>
    <r>
      <rPr>
        <sz val="11"/>
        <color theme="1"/>
        <rFont val="Arial"/>
        <family val="2"/>
        <charset val="238"/>
      </rPr>
      <t>dle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čl. IV odst. 1 písm. a)  návrhu Smlouvy</t>
    </r>
  </si>
  <si>
    <r>
      <t xml:space="preserve">Cena černobílého tisku za 1 stranu ve formátu A4 </t>
    </r>
    <r>
      <rPr>
        <sz val="11"/>
        <color theme="1"/>
        <rFont val="Arial"/>
        <family val="2"/>
        <charset val="238"/>
      </rPr>
      <t>dle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čl. IV odst. 1 písm. b)  návrhu Smlouvy</t>
    </r>
  </si>
  <si>
    <r>
      <t xml:space="preserve">Cena barevného tisku za 1 stranu ve formátu A4 </t>
    </r>
    <r>
      <rPr>
        <sz val="11"/>
        <color theme="1"/>
        <rFont val="Arial"/>
        <family val="2"/>
        <charset val="238"/>
      </rPr>
      <t>dle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čl. IV odst. 1 písm. b)  návrhu Smlouvy</t>
    </r>
  </si>
  <si>
    <t>Název VZMR: "Tiskové služby"</t>
  </si>
  <si>
    <t>Indikativní množství MJ na 1 ks zařízení/1 rok</t>
  </si>
  <si>
    <t>Celková cena  za 5 let (60 měsíců) v Kč bez DPH</t>
  </si>
  <si>
    <t>strana A3 černobíle</t>
  </si>
  <si>
    <r>
      <t xml:space="preserve">Cena černobílého tisku za 1 stranu ve formátu A3 </t>
    </r>
    <r>
      <rPr>
        <sz val="11"/>
        <color theme="1"/>
        <rFont val="Arial"/>
        <family val="2"/>
        <charset val="238"/>
      </rPr>
      <t>dle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čl. IV odst. 1 písm. b)  návrhu Smlouvy</t>
    </r>
  </si>
  <si>
    <r>
      <t xml:space="preserve">Cena barevného tisku za 1 stranu ve formátu A3 </t>
    </r>
    <r>
      <rPr>
        <sz val="11"/>
        <color theme="1"/>
        <rFont val="Arial"/>
        <family val="2"/>
        <charset val="238"/>
      </rPr>
      <t>dle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čl. IV odst. 1 písm. b)  návrhu Smlouvy</t>
    </r>
  </si>
  <si>
    <t>strana A3 barevně</t>
  </si>
  <si>
    <t>Příloha č. 3 - Nabídková cena</t>
  </si>
  <si>
    <r>
      <t xml:space="preserve">
Indikativní množství MJ pro 1 kus zařízení/1 rok (buňky F11 až F14) slouží  ke stanovení celkové nabídkové ceny </t>
    </r>
    <r>
      <rPr>
        <i/>
        <u/>
        <sz val="11"/>
        <color theme="1"/>
        <rFont val="Aptos Narrow"/>
        <family val="2"/>
        <scheme val="minor"/>
      </rPr>
      <t>pro účely hodnocení</t>
    </r>
    <r>
      <rPr>
        <i/>
        <sz val="11"/>
        <color theme="1"/>
        <rFont val="Aptos Narrow"/>
        <family val="2"/>
        <scheme val="minor"/>
      </rPr>
      <t>. Množství MJ zde uvedené se zadavatel nezavazuje 
odebrat.</t>
    </r>
  </si>
  <si>
    <t>Cena za zařízení a Systém</t>
  </si>
  <si>
    <t>Cena za 9 ks zařízení za MJ v Kč bez DPH</t>
  </si>
  <si>
    <t>Celková cena za 9 ks zařízení za 5 let (60 měsíců)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</si>
</sst>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i/>
      <sz val="11"/>
      <color rgb="FFFF0000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8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44" fontId="6" fillId="0" borderId="9" xfId="2" applyFont="1" applyFill="1" applyBorder="1" applyAlignment="1">
      <alignment horizontal="left" vertical="center" indent="3"/>
    </xf>
    <xf numFmtId="165" fontId="6" fillId="0" borderId="1" xfId="1" applyNumberFormat="1" applyFont="1" applyFill="1" applyBorder="1" applyAlignment="1">
      <alignment horizontal="left" vertical="center" indent="2"/>
    </xf>
    <xf numFmtId="1" fontId="5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0" borderId="4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3" fillId="0" borderId="0" xfId="0" applyFont="1"/>
    <xf numFmtId="0" fontId="10" fillId="0" borderId="0" xfId="0" applyFont="1"/>
    <xf numFmtId="0" fontId="5" fillId="6" borderId="0" xfId="0" applyFont="1" applyFill="1" applyAlignment="1">
      <alignment horizontal="left" wrapText="1" indent="1"/>
    </xf>
    <xf numFmtId="0" fontId="4" fillId="0" borderId="16" xfId="0" applyFont="1" applyBorder="1" applyAlignment="1">
      <alignment vertical="center" wrapText="1"/>
    </xf>
    <xf numFmtId="165" fontId="6" fillId="0" borderId="4" xfId="1" applyNumberFormat="1" applyFont="1" applyFill="1" applyBorder="1" applyAlignment="1">
      <alignment horizontal="left" vertical="center" indent="2"/>
    </xf>
    <xf numFmtId="44" fontId="6" fillId="0" borderId="18" xfId="2" applyFont="1" applyFill="1" applyBorder="1" applyAlignment="1">
      <alignment horizontal="left" vertical="center" indent="3"/>
    </xf>
    <xf numFmtId="0" fontId="6" fillId="0" borderId="2" xfId="2" applyNumberFormat="1" applyFont="1" applyFill="1" applyBorder="1" applyAlignment="1">
      <alignment horizontal="right" vertical="center" indent="3"/>
    </xf>
    <xf numFmtId="0" fontId="6" fillId="0" borderId="17" xfId="2" applyNumberFormat="1" applyFont="1" applyFill="1" applyBorder="1" applyAlignment="1">
      <alignment horizontal="right" vertical="center" indent="3"/>
    </xf>
    <xf numFmtId="0" fontId="6" fillId="0" borderId="1" xfId="2" applyNumberFormat="1" applyFont="1" applyFill="1" applyBorder="1" applyAlignment="1">
      <alignment horizontal="right" vertical="center" indent="3"/>
    </xf>
    <xf numFmtId="0" fontId="4" fillId="0" borderId="19" xfId="0" applyFont="1" applyBorder="1" applyAlignment="1">
      <alignment vertical="center" wrapText="1"/>
    </xf>
    <xf numFmtId="1" fontId="5" fillId="0" borderId="20" xfId="2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left" vertical="center" indent="2"/>
    </xf>
    <xf numFmtId="0" fontId="6" fillId="0" borderId="3" xfId="2" applyNumberFormat="1" applyFont="1" applyFill="1" applyBorder="1" applyAlignment="1">
      <alignment horizontal="right" vertical="center" indent="3"/>
    </xf>
    <xf numFmtId="44" fontId="6" fillId="0" borderId="21" xfId="2" applyFont="1" applyFill="1" applyBorder="1" applyAlignment="1">
      <alignment horizontal="left" vertical="center" indent="3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" fontId="5" fillId="0" borderId="27" xfId="2" applyNumberFormat="1" applyFont="1" applyFill="1" applyBorder="1" applyAlignment="1">
      <alignment horizontal="center" vertical="center"/>
    </xf>
    <xf numFmtId="44" fontId="6" fillId="0" borderId="27" xfId="2" applyFont="1" applyFill="1" applyBorder="1" applyAlignment="1">
      <alignment horizontal="center" vertical="center"/>
    </xf>
    <xf numFmtId="44" fontId="6" fillId="5" borderId="27" xfId="2" applyFont="1" applyFill="1" applyBorder="1" applyAlignment="1">
      <alignment horizontal="left" vertical="center" indent="3"/>
    </xf>
    <xf numFmtId="44" fontId="6" fillId="0" borderId="28" xfId="2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44" fontId="13" fillId="7" borderId="5" xfId="0" applyNumberFormat="1" applyFont="1" applyFill="1" applyBorder="1" applyAlignment="1">
      <alignment vertical="center"/>
    </xf>
    <xf numFmtId="0" fontId="2" fillId="8" borderId="13" xfId="0" applyFont="1" applyFill="1" applyBorder="1" applyAlignment="1">
      <alignment horizontal="left" wrapText="1"/>
    </xf>
    <xf numFmtId="0" fontId="2" fillId="8" borderId="14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0" fontId="7" fillId="8" borderId="0" xfId="0" applyFont="1" applyFill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/>
    </xf>
    <xf numFmtId="0" fontId="12" fillId="8" borderId="11" xfId="0" applyFont="1" applyFill="1" applyBorder="1" applyAlignment="1">
      <alignment horizontal="left"/>
    </xf>
    <xf numFmtId="0" fontId="12" fillId="8" borderId="12" xfId="0" applyFont="1" applyFill="1" applyBorder="1" applyAlignment="1">
      <alignment horizontal="left"/>
    </xf>
    <xf numFmtId="44" fontId="6" fillId="3" borderId="27" xfId="2" applyFont="1" applyFill="1" applyBorder="1" applyAlignment="1" applyProtection="1">
      <alignment horizontal="left" vertical="center" indent="3"/>
      <protection locked="0"/>
    </xf>
    <xf numFmtId="44" fontId="6" fillId="3" borderId="3" xfId="2" applyFont="1" applyFill="1" applyBorder="1" applyAlignment="1" applyProtection="1">
      <alignment horizontal="left" vertical="center" indent="3"/>
      <protection locked="0"/>
    </xf>
    <xf numFmtId="44" fontId="6" fillId="3" borderId="1" xfId="2" applyFont="1" applyFill="1" applyBorder="1" applyAlignment="1" applyProtection="1">
      <alignment horizontal="left" vertical="center" indent="3"/>
      <protection locked="0"/>
    </xf>
    <xf numFmtId="44" fontId="6" fillId="3" borderId="4" xfId="2" applyFont="1" applyFill="1" applyBorder="1" applyAlignment="1" applyProtection="1">
      <alignment horizontal="left" vertical="center" indent="3"/>
      <protection locked="0"/>
    </xf>
  </cellXfs>
  <cellStyles count="5">
    <cellStyle name="Čárka" xfId="1" builtinId="3"/>
    <cellStyle name="Měna" xfId="2" builtinId="4"/>
    <cellStyle name="Měna 2" xfId="4" xr:uid="{66B5B1A6-FDFA-49CA-89D7-F93428E3710A}"/>
    <cellStyle name="Měna 3" xfId="3" xr:uid="{FE1EC7B6-6A61-45B4-A80E-0AB5C2D73461}"/>
    <cellStyle name="Normální" xfId="0" builtinId="0"/>
  </cellStyles>
  <dxfs count="0"/>
  <tableStyles count="0" defaultTableStyle="TableStyleMedium2" defaultPivotStyle="PivotStyleLight16"/>
  <colors>
    <mruColors>
      <color rgb="FFEB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6159-13D8-4784-9ABB-A234FFA1AD11}">
  <dimension ref="B1:G19"/>
  <sheetViews>
    <sheetView tabSelected="1" workbookViewId="0">
      <selection activeCell="I13" sqref="I13"/>
    </sheetView>
  </sheetViews>
  <sheetFormatPr defaultRowHeight="14.4" x14ac:dyDescent="0.3"/>
  <cols>
    <col min="1" max="1" width="4.33203125" customWidth="1"/>
    <col min="2" max="2" width="42.33203125" customWidth="1"/>
    <col min="3" max="3" width="23" customWidth="1"/>
    <col min="4" max="4" width="23.33203125" bestFit="1" customWidth="1"/>
    <col min="5" max="5" width="29.77734375" customWidth="1"/>
    <col min="6" max="6" width="28.33203125" customWidth="1"/>
    <col min="7" max="7" width="30.21875" customWidth="1"/>
    <col min="8" max="8" width="8.6640625" customWidth="1"/>
    <col min="9" max="9" width="27.21875" customWidth="1"/>
  </cols>
  <sheetData>
    <row r="1" spans="2:7" x14ac:dyDescent="0.3">
      <c r="B1" s="10" t="s">
        <v>23</v>
      </c>
    </row>
    <row r="2" spans="2:7" ht="20.399999999999999" customHeight="1" x14ac:dyDescent="0.3">
      <c r="B2" s="40" t="s">
        <v>1</v>
      </c>
      <c r="C2" s="40"/>
      <c r="D2" s="40"/>
      <c r="E2" s="40"/>
      <c r="F2" s="40"/>
      <c r="G2" s="40"/>
    </row>
    <row r="3" spans="2:7" x14ac:dyDescent="0.3">
      <c r="B3" s="12" t="s">
        <v>16</v>
      </c>
      <c r="C3" s="1"/>
      <c r="D3" s="1"/>
      <c r="E3" s="1"/>
      <c r="F3" s="1"/>
      <c r="G3" s="1"/>
    </row>
    <row r="4" spans="2:7" ht="10.199999999999999" customHeight="1" thickBot="1" x14ac:dyDescent="0.35">
      <c r="B4" s="1"/>
      <c r="C4" s="1"/>
      <c r="D4" s="1"/>
      <c r="E4" s="1"/>
      <c r="F4" s="1"/>
      <c r="G4" s="1"/>
    </row>
    <row r="5" spans="2:7" ht="15" thickBot="1" x14ac:dyDescent="0.35">
      <c r="B5" s="41" t="s">
        <v>25</v>
      </c>
      <c r="C5" s="42"/>
      <c r="D5" s="43"/>
      <c r="E5" s="3"/>
      <c r="F5" s="3"/>
      <c r="G5" s="3"/>
    </row>
    <row r="6" spans="2:7" ht="44.4" customHeight="1" thickBot="1" x14ac:dyDescent="0.35">
      <c r="B6" s="24" t="s">
        <v>2</v>
      </c>
      <c r="C6" s="25" t="s">
        <v>3</v>
      </c>
      <c r="D6" s="33" t="s">
        <v>0</v>
      </c>
      <c r="E6" s="33" t="s">
        <v>11</v>
      </c>
      <c r="F6" s="25" t="s">
        <v>26</v>
      </c>
      <c r="G6" s="27" t="s">
        <v>27</v>
      </c>
    </row>
    <row r="7" spans="2:7" ht="41.4" customHeight="1" thickBot="1" x14ac:dyDescent="0.35">
      <c r="B7" s="28" t="s">
        <v>13</v>
      </c>
      <c r="C7" s="29">
        <v>1</v>
      </c>
      <c r="D7" s="30" t="s">
        <v>4</v>
      </c>
      <c r="E7" s="50">
        <v>0</v>
      </c>
      <c r="F7" s="31">
        <f>E7*9</f>
        <v>0</v>
      </c>
      <c r="G7" s="32">
        <f>F7*60</f>
        <v>0</v>
      </c>
    </row>
    <row r="8" spans="2:7" ht="15" thickBot="1" x14ac:dyDescent="0.35">
      <c r="C8" s="7"/>
    </row>
    <row r="9" spans="2:7" ht="15" thickBot="1" x14ac:dyDescent="0.35">
      <c r="B9" s="44" t="s">
        <v>8</v>
      </c>
      <c r="C9" s="45"/>
      <c r="D9" s="46"/>
      <c r="E9" s="3"/>
      <c r="F9" s="3"/>
      <c r="G9" s="3"/>
    </row>
    <row r="10" spans="2:7" ht="45.6" customHeight="1" thickBot="1" x14ac:dyDescent="0.35">
      <c r="B10" s="24" t="s">
        <v>2</v>
      </c>
      <c r="C10" s="25" t="s">
        <v>3</v>
      </c>
      <c r="D10" s="33" t="s">
        <v>0</v>
      </c>
      <c r="E10" s="33" t="s">
        <v>9</v>
      </c>
      <c r="F10" s="26" t="s">
        <v>17</v>
      </c>
      <c r="G10" s="27" t="s">
        <v>18</v>
      </c>
    </row>
    <row r="11" spans="2:7" ht="44.4" customHeight="1" x14ac:dyDescent="0.3">
      <c r="B11" s="19" t="s">
        <v>20</v>
      </c>
      <c r="C11" s="20">
        <v>1</v>
      </c>
      <c r="D11" s="21" t="s">
        <v>19</v>
      </c>
      <c r="E11" s="51">
        <v>0</v>
      </c>
      <c r="F11" s="22">
        <v>330</v>
      </c>
      <c r="G11" s="23">
        <f>(E11*F11)*9*5</f>
        <v>0</v>
      </c>
    </row>
    <row r="12" spans="2:7" ht="44.4" customHeight="1" x14ac:dyDescent="0.3">
      <c r="B12" s="13" t="s">
        <v>21</v>
      </c>
      <c r="C12" s="6">
        <v>1</v>
      </c>
      <c r="D12" s="5" t="s">
        <v>22</v>
      </c>
      <c r="E12" s="52">
        <v>0</v>
      </c>
      <c r="F12" s="18">
        <v>20</v>
      </c>
      <c r="G12" s="4">
        <f>(E12*F12)*9*5</f>
        <v>0</v>
      </c>
    </row>
    <row r="13" spans="2:7" ht="43.2" customHeight="1" x14ac:dyDescent="0.3">
      <c r="B13" s="9" t="s">
        <v>14</v>
      </c>
      <c r="C13" s="6">
        <v>1</v>
      </c>
      <c r="D13" s="5" t="s">
        <v>6</v>
      </c>
      <c r="E13" s="52">
        <v>0</v>
      </c>
      <c r="F13" s="16">
        <v>17100</v>
      </c>
      <c r="G13" s="4">
        <f>(E13*F13)*9*5</f>
        <v>0</v>
      </c>
    </row>
    <row r="14" spans="2:7" ht="44.4" customHeight="1" thickBot="1" x14ac:dyDescent="0.35">
      <c r="B14" s="13" t="s">
        <v>15</v>
      </c>
      <c r="C14" s="8">
        <v>1</v>
      </c>
      <c r="D14" s="14" t="s">
        <v>7</v>
      </c>
      <c r="E14" s="53">
        <v>0</v>
      </c>
      <c r="F14" s="17">
        <v>900</v>
      </c>
      <c r="G14" s="15">
        <f>(E14*F14)*9*5</f>
        <v>0</v>
      </c>
    </row>
    <row r="15" spans="2:7" ht="40.200000000000003" customHeight="1" thickBot="1" x14ac:dyDescent="0.35">
      <c r="B15" s="34" t="s">
        <v>5</v>
      </c>
      <c r="C15" s="35"/>
      <c r="D15" s="35"/>
      <c r="E15" s="35"/>
      <c r="F15" s="35"/>
      <c r="G15" s="36">
        <f>G7+G11+G12+G13+G14</f>
        <v>0</v>
      </c>
    </row>
    <row r="16" spans="2:7" ht="10.8" customHeight="1" x14ac:dyDescent="0.3">
      <c r="B16" s="2"/>
      <c r="C16" s="2"/>
      <c r="D16" s="3"/>
      <c r="E16" s="3"/>
      <c r="F16" s="3"/>
      <c r="G16" s="3"/>
    </row>
    <row r="17" spans="2:6" ht="11.4" customHeight="1" thickBot="1" x14ac:dyDescent="0.35">
      <c r="E17" s="10" t="s">
        <v>10</v>
      </c>
      <c r="F17" s="10"/>
    </row>
    <row r="18" spans="2:6" x14ac:dyDescent="0.3">
      <c r="B18" s="47" t="s">
        <v>12</v>
      </c>
      <c r="C18" s="48"/>
      <c r="D18" s="48"/>
      <c r="E18" s="48"/>
      <c r="F18" s="49"/>
    </row>
    <row r="19" spans="2:6" s="11" customFormat="1" ht="31.8" customHeight="1" thickBot="1" x14ac:dyDescent="0.35">
      <c r="B19" s="37" t="s">
        <v>24</v>
      </c>
      <c r="C19" s="38"/>
      <c r="D19" s="38"/>
      <c r="E19" s="38"/>
      <c r="F19" s="39"/>
    </row>
  </sheetData>
  <sheetProtection algorithmName="SHA-512" hashValue="isU9kWVPtBvVp5c7WVZXKUDiWRrhZSgmZt0keLAiq9uKXznk0+b7TU8+oBOdwnqNFOVLMTv+JE11UJVncqJ8Qg==" saltValue="UIl2By2La2pKhMTO8RLClw==" spinCount="100000" sheet="1" objects="1" scenarios="1"/>
  <mergeCells count="5">
    <mergeCell ref="B19:F19"/>
    <mergeCell ref="B2:G2"/>
    <mergeCell ref="B5:D5"/>
    <mergeCell ref="B9:D9"/>
    <mergeCell ref="B18:F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4b113bbcfdcaf651b665df501e8aba2a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1b1379391fff786df731356b35b1ca30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TISKY - kalkulace VZ dle orientacni poptavky trhu.xlsx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STC/007702/ÚSDS/2025/1</CisloJednaci>
    <NazevDokumentu xmlns="b246a3c9-e8b6-4373-bafd-ef843f8c6aef">Požadavek</NazevDokumentu>
    <HashParentFile xmlns="b246a3c9-e8b6-4373-bafd-ef843f8c6aef" xsi:nil="true"/>
    <Znacka xmlns="b246a3c9-e8b6-4373-bafd-ef843f8c6aef" xsi:nil="true"/>
    <HashValue xmlns="b246a3c9-e8b6-4373-bafd-ef843f8c6aef" xsi:nil="true"/>
    <JID xmlns="b246a3c9-e8b6-4373-bafd-ef843f8c6aef">R_STCSPS_0100357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D3C2C49B-96AB-42BA-89C4-024D14EDB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4025A-7C69-4A75-BE4A-5B47C05AE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50F5B-7773-4E05-9895-8F9AF094B9B4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Manager/>
  <Company>Statni tiskarna cenin, s. 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Vališ Milan</dc:creator>
  <cp:keywords/>
  <dc:description/>
  <cp:lastModifiedBy>Vyskočilová Magdaléna</cp:lastModifiedBy>
  <cp:revision/>
  <dcterms:created xsi:type="dcterms:W3CDTF">2025-05-20T09:13:57Z</dcterms:created>
  <dcterms:modified xsi:type="dcterms:W3CDTF">2025-07-02T17:46:14Z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