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865" windowHeight="12750" activeTab="1"/>
  </bookViews>
  <sheets>
    <sheet name="Příl.č.4ZD-Krycí list" sheetId="1" r:id="rId1"/>
    <sheet name="Příl.č.4ZD-Krycí list-n.cena" sheetId="2" r:id="rId2"/>
    <sheet name="Nabídková cena_měs.paušal_roční" sheetId="3" r:id="rId3"/>
    <sheet name="NEPLATCE DPH-Krycí list-n.cena" sheetId="5" r:id="rId4"/>
  </sheets>
  <definedNames>
    <definedName name="_xlnm.Print_Area" localSheetId="2">'Nabídková cena_měs.paušal_roční'!$A$1:$G$46</definedName>
    <definedName name="_xlnm.Print_Area" localSheetId="0">'Příl.č.4ZD-Krycí list'!$A$1:$C$24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<sst xmlns="http://schemas.openxmlformats.org/spreadsheetml/2006/main" count="108" uniqueCount="75">
  <si>
    <t>KRYCÍ LIST NABÍDKY</t>
  </si>
  <si>
    <t>Nadlimitní veřejná zakázka zadávaná v otevřeném řízení dle § 56 zákona č. 134/2016 Sb., o zadávání veřejných zakázek, v platném znění, s názvem</t>
  </si>
  <si>
    <t>dodavatel</t>
  </si>
  <si>
    <t>obchodní firma/ 
název/jméno a příjmení: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</si>
  <si>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</si>
  <si>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</si>
  <si>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</si>
  <si>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</si>
  <si>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</si>
  <si>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</si>
  <si>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</si>
  <si>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r>
      <t>„</t>
    </r>
    <r>
      <rPr>
        <b/>
        <sz val="18"/>
        <color theme="1"/>
        <rFont val="Arial"/>
        <family val="2"/>
      </rPr>
      <t>Úklid CÚ pro Plzeňský kraj</t>
    </r>
    <r>
      <rPr>
        <sz val="18"/>
        <color theme="1"/>
        <rFont val="Arial"/>
        <family val="2"/>
      </rPr>
      <t>“</t>
    </r>
  </si>
  <si>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</si>
  <si>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</si>
  <si>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</si>
  <si>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</si>
  <si>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</si>
  <si>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</si>
  <si>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</si>
  <si>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</si>
  <si>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</si>
  <si>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 xml:space="preserve">Nabídková cena: měsíční paušál úklid CÚ pro Plzeňský kraj </t>
  </si>
  <si>
    <t>Měsíční paušál (cena za služby dle pol. č. 1. až 5. přílohy č. 1 zadávací dokumentace)</t>
  </si>
  <si>
    <t>Objekt</t>
  </si>
  <si>
    <t>Úsek</t>
  </si>
  <si>
    <t>Cena za MJ/měsíc v Kč bez DPH</t>
  </si>
  <si>
    <t xml:space="preserve">Cena za celý úsek/měsíc v Kč bez DPH </t>
  </si>
  <si>
    <t>CÚ pro Plzeňský kraj</t>
  </si>
  <si>
    <t>kanceláře (PVC), šatna</t>
  </si>
  <si>
    <t>kanceláře, šatna (koberec)</t>
  </si>
  <si>
    <t>kuchyňka (PVC)</t>
  </si>
  <si>
    <t>chodby 3. NP (dlažba)</t>
  </si>
  <si>
    <t>sociální zařízení: WC,sprchy a koupelny (dlažba)</t>
  </si>
  <si>
    <t>vstupní hala, schodiště (dlažba/teraco)</t>
  </si>
  <si>
    <t>Pokyny:</t>
  </si>
  <si>
    <t>Tabulka nesmí obsahovat nulové položky</t>
  </si>
  <si>
    <t>Vysvětlivky:</t>
  </si>
  <si>
    <t>1) MJ = měrná jednotka</t>
  </si>
  <si>
    <t xml:space="preserve">2) Cena za měsíční paušál zahrnuje cenu za veškeré služby uvedené v pol. č. 1. až 5. přílohy č. 1 zadávací dokumentace </t>
  </si>
  <si>
    <t>Nabídková cena: roční úklid CÚ pro Plzeňský kraj</t>
  </si>
  <si>
    <t xml:space="preserve">Cena za roční úklid </t>
  </si>
  <si>
    <t>Plocha a činnost</t>
  </si>
  <si>
    <t xml:space="preserve">Cena za MJ/ rok v Kč bez DPH </t>
  </si>
  <si>
    <t>Cena za celou plochu a činnost /rok v Kč bez DPH</t>
  </si>
  <si>
    <t xml:space="preserve"> mytí oken včetně rámů a parapetů</t>
  </si>
  <si>
    <t xml:space="preserve">čištění žaluzií - hliník horizontální </t>
  </si>
  <si>
    <t>strojní čištění koberců mokrou cestou</t>
  </si>
  <si>
    <t xml:space="preserve">mytí svítidel </t>
  </si>
  <si>
    <t>2) U této položky je cena paušální -  uchazeč do označené buňky doplní paušální cenu za uvedenou činnost/rok.</t>
  </si>
  <si>
    <t xml:space="preserve">3) Cena za roční úklid zahrnuje cenu za veškeré služby uvedené v pol. č. 6. přílohy č. 1 zadávací dokumentace - Rozsah a četnost úklidových služeb 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</si>
  <si>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</si>
  <si>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</si>
  <si>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</si>
  <si>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</si>
  <si>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sídlo/místo podnikání
 uchazeče:</t>
  </si>
  <si>
    <t>jméno a podpis osoby/osob 
oprávněné/oprávněných
 jednat jménem či za 
uchazeče</t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</si>
  <si>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</si>
  <si>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</si>
  <si>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Nabídková cena za 1 měsíc provádění úklidových služeb v rozsahu a četnostech dle pol. č. 1. až 5. přílohy č. 1  ZD a dle přílohy č. 2 ZD.
(hodnota této části celkové nabídkové ceny se automaticky propisuje z tabulky s názvem "Nabídková cena: měsíční paušál úklid CÚ pro Plzeňský kraj“, která se nachází na třetím exc.listu tohoto souboru a zároveň tvoří přílohu č. 3 ZD)   </t>
  </si>
  <si>
    <t>Nabídková cena za 12 měsíců provádění úklidových služeb v rozsahu a četnostech dle pol. č. 1. až 5. přílohy č. 1 ZD a dle přílohy č. 2 ZD. 
[způsob výpočtu: (A x 12)]. Hodnoty se automaticky propisují.</t>
  </si>
  <si>
    <t>Nabídková cena za 1 rok provádění poskytování úklidových služeb v rozsahu a četnosti dle pol. č. 6. přílohy č. 1 ZD a dle přílohy č. 2 ZD; za 1x provádění ročního úklidu.
(hodnota této části celkové nabídkové ceny se automaticky propisuje z tabulky s názvem  „Nabídková cena: roční úklid CÚ pro Plzeňský kraj“, která se nachází na třetím exc.listu tohoto souboru a zároveň tvoří přílohu č. 3 ZD)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</si>
  <si>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6.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</si>
  <si>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r>
      <rPr>
        <u val="single"/>
        <sz val="10"/>
        <color theme="1"/>
        <rFont val="Arial"/>
        <family val="2"/>
      </rPr>
      <t>Pokyny:</t>
    </r>
    <r>
      <rPr>
        <sz val="10"/>
        <color theme="1"/>
        <rFont val="Arial"/>
        <family val="2"/>
      </rPr>
      <t xml:space="preserve"> Uchazeč doplní hodnoty do modře označených polí.</t>
    </r>
  </si>
  <si>
    <t>Úklid CÚ pro Plzeňský kraj, Radobyčická 25/Štefánikovo nám. 1</t>
  </si>
  <si>
    <t>DOPLNÍ DODAVATEL</t>
  </si>
  <si>
    <r>
      <t xml:space="preserve">Cena měsíčního paušálu v Kč  s DPH 
</t>
    </r>
    <r>
      <rPr>
        <b/>
        <sz val="8"/>
        <rFont val="Calibri"/>
        <family val="2"/>
      </rPr>
      <t>(zaokrouhleno na dvě desetinná místa)</t>
    </r>
  </si>
  <si>
    <r>
      <t xml:space="preserve">Cena za roční úklid v Kč s DPH
</t>
    </r>
    <r>
      <rPr>
        <b/>
        <sz val="8"/>
        <rFont val="Calibri"/>
        <family val="2"/>
      </rPr>
      <t xml:space="preserve">(zaokrouhleno na dvě desetinná místa) </t>
    </r>
  </si>
  <si>
    <t>S tabulkami nesmí být manipulováno, neboť obsahují zadavatelem nastavené vzorce.</t>
  </si>
  <si>
    <t>Příloha č. 3  - Nabídková cena -měsíční paušál a roční úklid</t>
  </si>
  <si>
    <t xml:space="preserve">Příloha č. 4  - Krycí list </t>
  </si>
  <si>
    <t>Uchazeč doplní hodnoty do modře označených polí, vyplněné tabulky s automaticky vypočtenými hodnotami vytiskne a vloží do své nabídky jako přílohu Závazného vzoru smlouvy.</t>
  </si>
  <si>
    <t>Příloha č. 4  - Krycí list nabídky pro neplátce DPH</t>
  </si>
  <si>
    <t>Uchazeč, který není plátcem DPH, použije krycí list-n.cena pro neplátce DPH a do závazného vzoru smlouvy uvede svou konečnou cenu z pole F14 (tj. bez DPH).</t>
  </si>
  <si>
    <t>Uchazeč, který není plátcem DPH, použije krycí list-n.cena pro neplátce DPH a do závazného vzoru smlouvy uvede svou konečnou cenu z pole F35 (tj. bez DPH).</t>
  </si>
  <si>
    <t>Příloha č. 4  - Krycí list nabídky pro plátce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</si>
</sst>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6" fillId="0" borderId="0" xfId="0" applyFont="1"/>
    <xf numFmtId="0" fontId="31" fillId="0" borderId="0" xfId="0" applyFont="1" applyBorder="1"/>
    <xf numFmtId="0" fontId="19" fillId="4" borderId="8" xfId="0" applyNumberFormat="1" applyFont="1" applyFill="1" applyBorder="1" applyAlignment="1" applyProtection="1">
      <alignment horizontal="center" vertical="center"/>
      <protection locked="0"/>
    </xf>
    <xf numFmtId="0" fontId="19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6" fillId="0" borderId="0" xfId="0" applyFont="1" applyProtection="1"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justify" vertical="center" wrapText="1"/>
      <protection/>
    </xf>
    <xf numFmtId="0" fontId="32" fillId="2" borderId="1" xfId="0" applyFont="1" applyFill="1" applyBorder="1" applyAlignment="1" applyProtection="1">
      <alignment vertical="center" wrapText="1"/>
      <protection/>
    </xf>
    <xf numFmtId="0" fontId="32" fillId="2" borderId="2" xfId="0" applyFont="1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31" fillId="0" borderId="0" xfId="0" applyFont="1" applyBorder="1" applyProtection="1">
      <protection/>
    </xf>
    <xf numFmtId="0" fontId="9" fillId="0" borderId="0" xfId="0" applyFont="1" applyFill="1" applyBorder="1" applyProtection="1"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Protection="1"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12" fillId="6" borderId="4" xfId="0" applyNumberFormat="1" applyFont="1" applyFill="1" applyBorder="1" applyAlignment="1" applyProtection="1">
      <alignment horizontal="center" vertical="center"/>
      <protection/>
    </xf>
    <xf numFmtId="4" fontId="12" fillId="6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16" fillId="0" borderId="4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4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35" fillId="3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25" xfId="0" applyNumberFormat="1" applyFon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 applyProtection="1">
      <alignment horizontal="center" vertical="center"/>
      <protection/>
    </xf>
    <xf numFmtId="164" fontId="3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ill="1" applyBorder="1" applyAlignment="1" applyProtection="1">
      <alignment horizontal="center" vertical="center" wrapText="1"/>
      <protection/>
    </xf>
    <xf numFmtId="164" fontId="4" fillId="3" borderId="25" xfId="0" applyNumberFormat="1" applyFont="1" applyFill="1" applyBorder="1" applyAlignment="1" applyProtection="1">
      <alignment horizontal="center" vertical="center" wrapText="1"/>
      <protection/>
    </xf>
    <xf numFmtId="164" fontId="35" fillId="3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2" fillId="6" borderId="27" xfId="0" applyFont="1" applyFill="1" applyBorder="1" applyAlignment="1" applyProtection="1">
      <alignment horizontal="center" vertical="center" wrapText="1"/>
      <protection/>
    </xf>
    <xf numFmtId="0" fontId="12" fillId="6" borderId="28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9" fillId="0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12" fillId="6" borderId="34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Fill="1" applyBorder="1" applyAlignment="1" applyProtection="1">
      <alignment horizontal="left" vertical="center" wrapText="1"/>
      <protection/>
    </xf>
    <xf numFmtId="0" fontId="18" fillId="0" borderId="35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4" fontId="4" fillId="3" borderId="25" xfId="0" applyNumberFormat="1" applyFont="1" applyFill="1" applyBorder="1" applyAlignment="1">
      <alignment horizontal="center" vertical="center" wrapText="1"/>
    </xf>
    <xf numFmtId="4" fontId="35" fillId="3" borderId="26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showGridLines="0" showRowColHeaders="0" workbookViewId="0" topLeftCell="A1">
      <selection activeCell="C13" sqref="C13"/>
    </sheetView>
  </sheetViews>
  <sheetFormatPr defaultColWidth="9.140625" defaultRowHeight="15"/>
  <cols>
    <col min="2" max="2" width="23.28125" style="0" customWidth="1"/>
    <col min="3" max="3" width="50.140625" style="0" customWidth="1"/>
  </cols>
  <sheetData>
    <row r="1" ht="25.5" customHeight="1">
      <c r="A1" s="25" t="s">
        <v>69</v>
      </c>
    </row>
    <row r="4" spans="2:3" ht="23.25">
      <c r="B4" s="80" t="s">
        <v>0</v>
      </c>
      <c r="C4" s="81"/>
    </row>
    <row r="5" spans="2:3" ht="15" customHeight="1">
      <c r="B5" s="2"/>
      <c r="C5" s="1"/>
    </row>
    <row r="6" spans="2:3" ht="30" customHeight="1">
      <c r="B6" s="78" t="s">
        <v>1</v>
      </c>
      <c r="C6" s="79"/>
    </row>
    <row r="7" spans="2:3" ht="15" customHeight="1">
      <c r="B7" s="26"/>
      <c r="C7" s="27"/>
    </row>
    <row r="9" spans="2:3" ht="23.25">
      <c r="B9" s="82" t="s">
        <v>11</v>
      </c>
      <c r="C9" s="81"/>
    </row>
    <row r="10" spans="2:3" ht="15" customHeight="1">
      <c r="B10" s="29"/>
      <c r="C10" s="28"/>
    </row>
    <row r="11" spans="2:3" ht="15" customHeight="1" thickBot="1">
      <c r="B11" s="29"/>
      <c r="C11" s="28"/>
    </row>
    <row r="12" spans="2:3" ht="33" customHeight="1" thickBot="1">
      <c r="B12" s="11" t="s">
        <v>2</v>
      </c>
      <c r="C12" s="1"/>
    </row>
    <row r="13" spans="2:3" ht="45" customHeight="1">
      <c r="B13" s="6" t="s">
        <v>3</v>
      </c>
      <c r="C13" s="30" t="s">
        <v>64</v>
      </c>
    </row>
    <row r="14" spans="2:3" ht="45" customHeight="1">
      <c r="B14" s="7" t="s">
        <v>54</v>
      </c>
      <c r="C14" s="31" t="s">
        <v>64</v>
      </c>
    </row>
    <row r="15" spans="2:3" ht="85.5">
      <c r="B15" s="7" t="s">
        <v>55</v>
      </c>
      <c r="C15" s="31" t="s">
        <v>64</v>
      </c>
    </row>
    <row r="16" spans="2:3" ht="45" customHeight="1">
      <c r="B16" s="8" t="s">
        <v>4</v>
      </c>
      <c r="C16" s="31" t="s">
        <v>64</v>
      </c>
    </row>
    <row r="17" spans="2:3" ht="45" customHeight="1">
      <c r="B17" s="8" t="s">
        <v>5</v>
      </c>
      <c r="C17" s="31" t="s">
        <v>64</v>
      </c>
    </row>
    <row r="18" spans="2:3" ht="45" customHeight="1">
      <c r="B18" s="8" t="s">
        <v>6</v>
      </c>
      <c r="C18" s="31" t="s">
        <v>64</v>
      </c>
    </row>
    <row r="19" spans="2:3" ht="45" customHeight="1">
      <c r="B19" s="8" t="s">
        <v>7</v>
      </c>
      <c r="C19" s="31" t="s">
        <v>64</v>
      </c>
    </row>
    <row r="20" spans="2:3" ht="45" customHeight="1">
      <c r="B20" s="8" t="s">
        <v>8</v>
      </c>
      <c r="C20" s="31" t="s">
        <v>64</v>
      </c>
    </row>
    <row r="21" spans="2:3" ht="45" customHeight="1">
      <c r="B21" s="8" t="s">
        <v>9</v>
      </c>
      <c r="C21" s="31" t="s">
        <v>64</v>
      </c>
    </row>
    <row r="22" spans="2:3" ht="45" customHeight="1" thickBot="1">
      <c r="B22" s="9" t="s">
        <v>10</v>
      </c>
      <c r="C22" s="32" t="s">
        <v>64</v>
      </c>
    </row>
    <row r="24" spans="2:8" ht="15">
      <c r="B24" s="83" t="s">
        <v>62</v>
      </c>
      <c r="C24" s="84"/>
      <c r="D24" s="84"/>
      <c r="E24" s="84"/>
      <c r="F24" s="84"/>
      <c r="G24" s="84"/>
      <c r="H24" s="84"/>
    </row>
  </sheetData>
  <sheetProtection algorithmName="SHA-512" hashValue="FaMuZv6vlSfrUX6dwN5JqaFd1TcEspC96NREjUAhTLLxqczTya63u9nqXZqW31HpCXEDYtanRz3Rz9nUohCgrA==" saltValue="U2w4dB0RIunN0OBPJkrvPA==" spinCount="100000" sheet="1" objects="1" scenarios="1" selectLockedCells="1"/>
  <mergeCells count="4">
    <mergeCell ref="B6:C6"/>
    <mergeCell ref="B4:C4"/>
    <mergeCell ref="B9:C9"/>
    <mergeCell ref="B24:H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showGridLines="0" showRowColHeaders="0" tabSelected="1" workbookViewId="0" topLeftCell="A1">
      <selection activeCell="G10" sqref="G10"/>
    </sheetView>
  </sheetViews>
  <sheetFormatPr defaultColWidth="9.140625" defaultRowHeight="15"/>
  <cols>
    <col min="1" max="1" width="35.421875" style="34" customWidth="1"/>
    <col min="2" max="2" width="23.140625" style="34" customWidth="1"/>
    <col min="3" max="3" width="23.28125" style="34" customWidth="1"/>
    <col min="4" max="16384" width="9.140625" style="34" customWidth="1"/>
  </cols>
  <sheetData>
    <row r="1" ht="25.5" customHeight="1">
      <c r="A1" s="33" t="s">
        <v>74</v>
      </c>
    </row>
    <row r="2" ht="15" customHeight="1" thickBot="1">
      <c r="A2" s="35"/>
    </row>
    <row r="3" ht="33" customHeight="1" thickBot="1">
      <c r="A3" s="36" t="s">
        <v>13</v>
      </c>
    </row>
    <row r="4" ht="15.75" thickBot="1"/>
    <row r="5" spans="1:3" ht="15">
      <c r="A5" s="85" t="s">
        <v>12</v>
      </c>
      <c r="B5" s="37"/>
      <c r="C5" s="38"/>
    </row>
    <row r="6" spans="1:3" ht="15">
      <c r="A6" s="86"/>
      <c r="B6" s="39" t="s">
        <v>13</v>
      </c>
      <c r="C6" s="40" t="s">
        <v>16</v>
      </c>
    </row>
    <row r="7" spans="1:3" ht="15">
      <c r="A7" s="86"/>
      <c r="B7" s="39" t="s">
        <v>14</v>
      </c>
      <c r="C7" s="40" t="s">
        <v>14</v>
      </c>
    </row>
    <row r="8" spans="1:3" ht="15.75" thickBot="1">
      <c r="A8" s="87"/>
      <c r="B8" s="39" t="s">
        <v>15</v>
      </c>
      <c r="C8" s="40" t="s">
        <v>56</v>
      </c>
    </row>
    <row r="9" spans="1:3" ht="15">
      <c r="A9" s="41" t="s">
        <v>17</v>
      </c>
      <c r="B9" s="90">
        <f>'Nabídková cena_měs.paušal_roční'!F14</f>
        <v>0</v>
      </c>
      <c r="C9" s="92">
        <f>'Nabídková cena_měs.paušal_roční'!G14</f>
        <v>0</v>
      </c>
    </row>
    <row r="10" spans="1:3" ht="186" thickBot="1">
      <c r="A10" s="42" t="s">
        <v>58</v>
      </c>
      <c r="B10" s="91"/>
      <c r="C10" s="93"/>
    </row>
    <row r="11" spans="1:3" ht="15">
      <c r="A11" s="41" t="s">
        <v>18</v>
      </c>
      <c r="B11" s="94">
        <f>'Nabídková cena_měs.paušal_roční'!F14*12</f>
        <v>0</v>
      </c>
      <c r="C11" s="96">
        <f>'Nabídková cena_měs.paušal_roční'!G14*12</f>
        <v>0</v>
      </c>
    </row>
    <row r="12" spans="1:3" ht="100.5" thickBot="1">
      <c r="A12" s="42" t="s">
        <v>59</v>
      </c>
      <c r="B12" s="95"/>
      <c r="C12" s="97"/>
    </row>
    <row r="13" spans="1:3" ht="15">
      <c r="A13" s="41" t="s">
        <v>19</v>
      </c>
      <c r="B13" s="90">
        <f>'Nabídková cena_měs.paušal_roční'!F35</f>
        <v>0</v>
      </c>
      <c r="C13" s="92">
        <f>'Nabídková cena_měs.paušal_roční'!G35</f>
        <v>0</v>
      </c>
    </row>
    <row r="14" spans="1:3" ht="171.75" thickBot="1">
      <c r="A14" s="42" t="s">
        <v>60</v>
      </c>
      <c r="B14" s="91"/>
      <c r="C14" s="93"/>
    </row>
    <row r="15" spans="1:3" ht="15">
      <c r="A15" s="43" t="s">
        <v>20</v>
      </c>
      <c r="B15" s="98">
        <f>(B11+B13)*4</f>
        <v>0</v>
      </c>
      <c r="C15" s="88">
        <f>(C11+C13)*4</f>
        <v>0</v>
      </c>
    </row>
    <row r="16" spans="1:3" ht="132" thickBot="1">
      <c r="A16" s="44" t="s">
        <v>61</v>
      </c>
      <c r="B16" s="99"/>
      <c r="C16" s="89"/>
    </row>
    <row r="17" spans="1:3" ht="15">
      <c r="A17" s="45"/>
      <c r="B17" s="45"/>
      <c r="C17" s="45"/>
    </row>
    <row r="18" spans="1:3" ht="15">
      <c r="A18" s="46" t="s">
        <v>57</v>
      </c>
      <c r="B18" s="46"/>
      <c r="C18" s="45"/>
    </row>
    <row r="19" spans="1:3" ht="15">
      <c r="A19" s="45"/>
      <c r="B19" s="45"/>
      <c r="C19" s="45"/>
    </row>
    <row r="20" spans="1:3" ht="15">
      <c r="A20" s="45"/>
      <c r="B20" s="45"/>
      <c r="C20" s="45"/>
    </row>
    <row r="21" spans="1:3" ht="15">
      <c r="A21" s="45"/>
      <c r="B21" s="45"/>
      <c r="C21" s="45"/>
    </row>
    <row r="22" spans="1:3" ht="15">
      <c r="A22" s="45"/>
      <c r="B22" s="45"/>
      <c r="C22" s="45"/>
    </row>
  </sheetData>
  <sheetProtection algorithmName="SHA-512" hashValue="ok+58HbygrfREge+Nb3OsI04oMdT7DvQIIlei0cd8iSjj0Q6aOAw1/1oWGL1clDOf9EyU185ThqWlh+opuHMHA==" saltValue="IpcMmw/2gfvINb21uhIKRA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L49"/>
  <sheetViews>
    <sheetView showGridLines="0" workbookViewId="0" topLeftCell="A1">
      <selection activeCell="F34" sqref="F34"/>
    </sheetView>
  </sheetViews>
  <sheetFormatPr defaultColWidth="9.140625" defaultRowHeight="15"/>
  <cols>
    <col min="1" max="1" width="9.140625" style="47" customWidth="1"/>
    <col min="2" max="2" width="13.00390625" style="47" customWidth="1"/>
    <col min="3" max="3" width="18.57421875" style="47" customWidth="1"/>
    <col min="4" max="4" width="11.140625" style="47" customWidth="1"/>
    <col min="5" max="5" width="15.8515625" style="47" customWidth="1"/>
    <col min="6" max="6" width="23.7109375" style="47" customWidth="1"/>
    <col min="7" max="7" width="22.140625" style="47" customWidth="1"/>
    <col min="8" max="16384" width="9.140625" style="47" customWidth="1"/>
  </cols>
  <sheetData>
    <row r="1" spans="1:7" ht="25.5" customHeight="1">
      <c r="A1" s="101" t="s">
        <v>68</v>
      </c>
      <c r="B1" s="101"/>
      <c r="C1" s="101"/>
      <c r="D1" s="101"/>
      <c r="E1" s="101"/>
      <c r="F1" s="101"/>
      <c r="G1" s="101"/>
    </row>
    <row r="2" spans="1:7" ht="15.75">
      <c r="A2" s="48" t="s">
        <v>63</v>
      </c>
      <c r="B2" s="48"/>
      <c r="C2" s="48"/>
      <c r="D2" s="48"/>
      <c r="E2" s="48"/>
      <c r="F2" s="48"/>
      <c r="G2" s="48"/>
    </row>
    <row r="3" spans="1:7" ht="18.75">
      <c r="A3" s="49"/>
      <c r="B3" s="50"/>
      <c r="C3" s="50"/>
      <c r="D3" s="50"/>
      <c r="E3" s="50"/>
      <c r="F3" s="51"/>
      <c r="G3" s="51"/>
    </row>
    <row r="4" spans="1:7" ht="23.25">
      <c r="A4" s="49"/>
      <c r="B4" s="102" t="s">
        <v>21</v>
      </c>
      <c r="C4" s="103"/>
      <c r="D4" s="103"/>
      <c r="E4" s="103"/>
      <c r="F4" s="103"/>
      <c r="G4" s="103"/>
    </row>
    <row r="5" ht="18.75" customHeight="1" thickBot="1"/>
    <row r="6" spans="2:7" ht="24" customHeight="1" thickBot="1">
      <c r="B6" s="104" t="s">
        <v>22</v>
      </c>
      <c r="C6" s="105"/>
      <c r="D6" s="105"/>
      <c r="E6" s="105"/>
      <c r="F6" s="105"/>
      <c r="G6" s="106"/>
    </row>
    <row r="7" spans="2:7" ht="51" customHeight="1" thickBot="1">
      <c r="B7" s="52" t="s">
        <v>23</v>
      </c>
      <c r="C7" s="53" t="s">
        <v>24</v>
      </c>
      <c r="D7" s="52" t="s">
        <v>50</v>
      </c>
      <c r="E7" s="54" t="s">
        <v>25</v>
      </c>
      <c r="F7" s="54" t="s">
        <v>26</v>
      </c>
      <c r="G7" s="55" t="s">
        <v>65</v>
      </c>
    </row>
    <row r="8" spans="2:7" ht="48" customHeight="1">
      <c r="B8" s="107" t="s">
        <v>27</v>
      </c>
      <c r="C8" s="56" t="s">
        <v>28</v>
      </c>
      <c r="D8" s="57">
        <v>195.06</v>
      </c>
      <c r="E8" s="18"/>
      <c r="F8" s="58">
        <f aca="true" t="shared" si="0" ref="F8:F13">(D8*E8)</f>
        <v>0</v>
      </c>
      <c r="G8" s="109"/>
    </row>
    <row r="9" spans="2:7" ht="46.5" customHeight="1">
      <c r="B9" s="108"/>
      <c r="C9" s="59" t="s">
        <v>29</v>
      </c>
      <c r="D9" s="60">
        <v>569</v>
      </c>
      <c r="E9" s="19"/>
      <c r="F9" s="58">
        <f t="shared" si="0"/>
        <v>0</v>
      </c>
      <c r="G9" s="110"/>
    </row>
    <row r="10" spans="2:7" ht="47.25" customHeight="1">
      <c r="B10" s="108"/>
      <c r="C10" s="59" t="s">
        <v>30</v>
      </c>
      <c r="D10" s="60">
        <v>16.49</v>
      </c>
      <c r="E10" s="19"/>
      <c r="F10" s="58">
        <f t="shared" si="0"/>
        <v>0</v>
      </c>
      <c r="G10" s="110"/>
    </row>
    <row r="11" spans="2:12" ht="48.75" customHeight="1">
      <c r="B11" s="108"/>
      <c r="C11" s="59" t="s">
        <v>31</v>
      </c>
      <c r="D11" s="60">
        <v>218.99</v>
      </c>
      <c r="E11" s="19"/>
      <c r="F11" s="58">
        <f t="shared" si="0"/>
        <v>0</v>
      </c>
      <c r="G11" s="110"/>
      <c r="L11" s="61"/>
    </row>
    <row r="12" spans="2:7" ht="48.75" customHeight="1">
      <c r="B12" s="108"/>
      <c r="C12" s="59" t="s">
        <v>32</v>
      </c>
      <c r="D12" s="60">
        <v>26.43</v>
      </c>
      <c r="E12" s="19"/>
      <c r="F12" s="58">
        <f t="shared" si="0"/>
        <v>0</v>
      </c>
      <c r="G12" s="110"/>
    </row>
    <row r="13" spans="2:7" ht="48.75" customHeight="1" thickBot="1">
      <c r="B13" s="108"/>
      <c r="C13" s="62" t="s">
        <v>33</v>
      </c>
      <c r="D13" s="60">
        <v>121.12</v>
      </c>
      <c r="E13" s="19"/>
      <c r="F13" s="58">
        <f t="shared" si="0"/>
        <v>0</v>
      </c>
      <c r="G13" s="110"/>
    </row>
    <row r="14" spans="2:7" ht="21" customHeight="1" thickBot="1">
      <c r="B14" s="111" t="s">
        <v>51</v>
      </c>
      <c r="C14" s="112"/>
      <c r="D14" s="112"/>
      <c r="E14" s="112"/>
      <c r="F14" s="63">
        <f>SUM(F8:F13)</f>
        <v>0</v>
      </c>
      <c r="G14" s="64">
        <f>F14*1.21</f>
        <v>0</v>
      </c>
    </row>
    <row r="15" spans="2:7" ht="15" customHeight="1">
      <c r="B15" s="113" t="s">
        <v>34</v>
      </c>
      <c r="C15" s="114"/>
      <c r="D15" s="114"/>
      <c r="E15" s="114"/>
      <c r="F15" s="114"/>
      <c r="G15" s="114"/>
    </row>
    <row r="16" spans="2:7" ht="30" customHeight="1">
      <c r="B16" s="115" t="s">
        <v>70</v>
      </c>
      <c r="C16" s="115"/>
      <c r="D16" s="115"/>
      <c r="E16" s="115"/>
      <c r="F16" s="115"/>
      <c r="G16" s="115"/>
    </row>
    <row r="17" spans="2:7" ht="30.75" customHeight="1">
      <c r="B17" s="116" t="s">
        <v>72</v>
      </c>
      <c r="C17" s="116"/>
      <c r="D17" s="116"/>
      <c r="E17" s="116"/>
      <c r="F17" s="116"/>
      <c r="G17" s="116"/>
    </row>
    <row r="18" spans="2:7" ht="15" customHeight="1">
      <c r="B18" s="116" t="s">
        <v>67</v>
      </c>
      <c r="C18" s="119"/>
      <c r="D18" s="119"/>
      <c r="E18" s="119"/>
      <c r="F18" s="119"/>
      <c r="G18" s="119"/>
    </row>
    <row r="19" spans="2:7" ht="15" customHeight="1">
      <c r="B19" s="116" t="s">
        <v>35</v>
      </c>
      <c r="C19" s="116"/>
      <c r="D19" s="116"/>
      <c r="E19" s="116"/>
      <c r="F19" s="116"/>
      <c r="G19" s="116"/>
    </row>
    <row r="20" spans="2:6" ht="15">
      <c r="B20" s="117" t="s">
        <v>36</v>
      </c>
      <c r="C20" s="118"/>
      <c r="D20" s="65"/>
      <c r="E20" s="65"/>
      <c r="F20" s="65"/>
    </row>
    <row r="21" spans="2:6" ht="14.25" customHeight="1">
      <c r="B21" s="100" t="s">
        <v>37</v>
      </c>
      <c r="C21" s="100"/>
      <c r="D21" s="66"/>
      <c r="E21" s="66"/>
      <c r="F21" s="66"/>
    </row>
    <row r="22" spans="2:7" ht="15" customHeight="1">
      <c r="B22" s="120" t="s">
        <v>38</v>
      </c>
      <c r="C22" s="120"/>
      <c r="D22" s="120"/>
      <c r="E22" s="120"/>
      <c r="F22" s="120"/>
      <c r="G22" s="120"/>
    </row>
    <row r="23" spans="2:7" ht="11.25" customHeight="1">
      <c r="B23" s="120"/>
      <c r="C23" s="120"/>
      <c r="D23" s="120"/>
      <c r="E23" s="120"/>
      <c r="F23" s="120"/>
      <c r="G23" s="120"/>
    </row>
    <row r="26" spans="2:7" ht="23.25">
      <c r="B26" s="121" t="s">
        <v>39</v>
      </c>
      <c r="C26" s="121"/>
      <c r="D26" s="121"/>
      <c r="E26" s="121"/>
      <c r="F26" s="121"/>
      <c r="G26" s="121"/>
    </row>
    <row r="27" spans="2:7" ht="15.75" customHeight="1" thickBot="1">
      <c r="B27" s="67"/>
      <c r="C27" s="67"/>
      <c r="D27" s="67"/>
      <c r="E27" s="67"/>
      <c r="F27" s="67"/>
      <c r="G27" s="67"/>
    </row>
    <row r="28" spans="2:7" ht="24" customHeight="1" thickBot="1">
      <c r="B28" s="122" t="s">
        <v>40</v>
      </c>
      <c r="C28" s="123"/>
      <c r="D28" s="123"/>
      <c r="E28" s="123"/>
      <c r="F28" s="123"/>
      <c r="G28" s="124"/>
    </row>
    <row r="29" spans="2:7" ht="53.25" thickBot="1">
      <c r="B29" s="68" t="s">
        <v>23</v>
      </c>
      <c r="C29" s="69" t="s">
        <v>41</v>
      </c>
      <c r="D29" s="69" t="s">
        <v>50</v>
      </c>
      <c r="E29" s="55" t="s">
        <v>42</v>
      </c>
      <c r="F29" s="55" t="s">
        <v>43</v>
      </c>
      <c r="G29" s="70" t="s">
        <v>66</v>
      </c>
    </row>
    <row r="30" spans="2:7" ht="30">
      <c r="B30" s="125" t="s">
        <v>27</v>
      </c>
      <c r="C30" s="71" t="s">
        <v>44</v>
      </c>
      <c r="D30" s="57">
        <v>322</v>
      </c>
      <c r="E30" s="20"/>
      <c r="F30" s="58">
        <f>(D30*E30)</f>
        <v>0</v>
      </c>
      <c r="G30" s="127"/>
    </row>
    <row r="31" spans="2:7" ht="31.5" customHeight="1">
      <c r="B31" s="126"/>
      <c r="C31" s="72" t="s">
        <v>45</v>
      </c>
      <c r="D31" s="60">
        <v>146</v>
      </c>
      <c r="E31" s="21"/>
      <c r="F31" s="58">
        <f>(D31*E31)</f>
        <v>0</v>
      </c>
      <c r="G31" s="128"/>
    </row>
    <row r="32" spans="2:7" ht="46.5" customHeight="1">
      <c r="B32" s="126"/>
      <c r="C32" s="73" t="s">
        <v>46</v>
      </c>
      <c r="D32" s="74">
        <v>569</v>
      </c>
      <c r="E32" s="22"/>
      <c r="F32" s="58">
        <f>(D32*E32)</f>
        <v>0</v>
      </c>
      <c r="G32" s="128"/>
    </row>
    <row r="33" spans="2:7" ht="46.5" customHeight="1">
      <c r="B33" s="126"/>
      <c r="C33" s="73" t="s">
        <v>47</v>
      </c>
      <c r="D33" s="74">
        <v>55</v>
      </c>
      <c r="E33" s="23"/>
      <c r="F33" s="58">
        <f>(D33*E33)</f>
        <v>0</v>
      </c>
      <c r="G33" s="128"/>
    </row>
    <row r="34" spans="2:7" ht="61.5" customHeight="1" thickBot="1">
      <c r="B34" s="126"/>
      <c r="C34" s="75" t="s">
        <v>52</v>
      </c>
      <c r="D34" s="129"/>
      <c r="E34" s="130"/>
      <c r="F34" s="24"/>
      <c r="G34" s="128"/>
    </row>
    <row r="35" spans="2:7" ht="26.25" customHeight="1" thickBot="1">
      <c r="B35" s="111" t="s">
        <v>53</v>
      </c>
      <c r="C35" s="132"/>
      <c r="D35" s="132"/>
      <c r="E35" s="112"/>
      <c r="F35" s="63">
        <f>SUM(F30:F34)</f>
        <v>0</v>
      </c>
      <c r="G35" s="64">
        <f>(F35*1.21)</f>
        <v>0</v>
      </c>
    </row>
    <row r="36" spans="2:7" ht="15">
      <c r="B36" s="133" t="s">
        <v>34</v>
      </c>
      <c r="C36" s="134"/>
      <c r="D36" s="134"/>
      <c r="E36" s="134"/>
      <c r="F36" s="134"/>
      <c r="G36" s="134"/>
    </row>
    <row r="37" spans="2:7" ht="30" customHeight="1">
      <c r="B37" s="115" t="s">
        <v>70</v>
      </c>
      <c r="C37" s="115"/>
      <c r="D37" s="115"/>
      <c r="E37" s="115"/>
      <c r="F37" s="115"/>
      <c r="G37" s="115"/>
    </row>
    <row r="38" spans="2:7" ht="30.75" customHeight="1">
      <c r="B38" s="116" t="s">
        <v>73</v>
      </c>
      <c r="C38" s="116"/>
      <c r="D38" s="116"/>
      <c r="E38" s="116"/>
      <c r="F38" s="116"/>
      <c r="G38" s="116"/>
    </row>
    <row r="39" spans="2:7" ht="15" customHeight="1">
      <c r="B39" s="116" t="s">
        <v>67</v>
      </c>
      <c r="C39" s="119"/>
      <c r="D39" s="119"/>
      <c r="E39" s="119"/>
      <c r="F39" s="119"/>
      <c r="G39" s="119"/>
    </row>
    <row r="40" spans="2:7" ht="15" customHeight="1">
      <c r="B40" s="116" t="s">
        <v>35</v>
      </c>
      <c r="C40" s="116"/>
      <c r="D40" s="116"/>
      <c r="E40" s="116"/>
      <c r="F40" s="116"/>
      <c r="G40" s="116"/>
    </row>
    <row r="41" spans="2:7" ht="15">
      <c r="B41" s="135" t="s">
        <v>36</v>
      </c>
      <c r="C41" s="116"/>
      <c r="D41" s="76"/>
      <c r="E41" s="76"/>
      <c r="F41" s="76"/>
      <c r="G41" s="76"/>
    </row>
    <row r="42" spans="2:7" ht="15">
      <c r="B42" s="120" t="s">
        <v>37</v>
      </c>
      <c r="C42" s="120"/>
      <c r="D42" s="76"/>
      <c r="E42" s="76"/>
      <c r="F42" s="76"/>
      <c r="G42" s="76"/>
    </row>
    <row r="43" spans="2:7" ht="15">
      <c r="B43" s="131" t="s">
        <v>48</v>
      </c>
      <c r="C43" s="131"/>
      <c r="D43" s="131"/>
      <c r="E43" s="131"/>
      <c r="F43" s="131"/>
      <c r="G43" s="131"/>
    </row>
    <row r="44" spans="2:7" ht="15" customHeight="1">
      <c r="B44" s="120" t="s">
        <v>49</v>
      </c>
      <c r="C44" s="120"/>
      <c r="D44" s="120"/>
      <c r="E44" s="120"/>
      <c r="F44" s="120"/>
      <c r="G44" s="120"/>
    </row>
    <row r="45" spans="2:7" ht="15">
      <c r="B45" s="120"/>
      <c r="C45" s="120"/>
      <c r="D45" s="120"/>
      <c r="E45" s="120"/>
      <c r="F45" s="120"/>
      <c r="G45" s="120"/>
    </row>
    <row r="49" ht="15">
      <c r="F49" s="77"/>
    </row>
  </sheetData>
  <sheetProtection algorithmName="SHA-512" hashValue="P6Z2dLr3H1Ajzlca/dg/tYlrbU+kWF3gjnjrKQLzNefSDQofZEOIVgFaXpCjKQDOaEMo9DMmwo3WlbqPf59KmQ==" saltValue="Z+pNDIjgIYLiYEuIbUoitQ==" spinCount="100000" sheet="1" objects="1" scenarios="1" selectLockedCells="1"/>
  <mergeCells count="29">
    <mergeCell ref="B42:C42"/>
    <mergeCell ref="B43:G43"/>
    <mergeCell ref="B44:G45"/>
    <mergeCell ref="B35:E35"/>
    <mergeCell ref="B36:G36"/>
    <mergeCell ref="B37:G37"/>
    <mergeCell ref="B38:G38"/>
    <mergeCell ref="B40:G40"/>
    <mergeCell ref="B41:C41"/>
    <mergeCell ref="B39:G39"/>
    <mergeCell ref="B22:G23"/>
    <mergeCell ref="B26:G26"/>
    <mergeCell ref="B28:G28"/>
    <mergeCell ref="B30:B34"/>
    <mergeCell ref="G30:G34"/>
    <mergeCell ref="D34:E34"/>
    <mergeCell ref="B21:C21"/>
    <mergeCell ref="A1:G1"/>
    <mergeCell ref="B4:G4"/>
    <mergeCell ref="B6:G6"/>
    <mergeCell ref="B8:B13"/>
    <mergeCell ref="G8:G13"/>
    <mergeCell ref="B14:E14"/>
    <mergeCell ref="B15:G15"/>
    <mergeCell ref="B16:G16"/>
    <mergeCell ref="B17:G17"/>
    <mergeCell ref="B19:G19"/>
    <mergeCell ref="B20:C20"/>
    <mergeCell ref="B18:G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25.5" customHeight="1">
      <c r="A1" s="25" t="s">
        <v>71</v>
      </c>
    </row>
    <row r="2" ht="15" customHeight="1" thickBot="1">
      <c r="A2" s="16"/>
    </row>
    <row r="3" ht="33" customHeight="1" thickBot="1">
      <c r="A3" s="10" t="s">
        <v>13</v>
      </c>
    </row>
    <row r="4" ht="15.75" thickBot="1"/>
    <row r="5" spans="1:2" ht="15">
      <c r="A5" s="138" t="s">
        <v>12</v>
      </c>
      <c r="B5" s="12"/>
    </row>
    <row r="6" spans="1:2" ht="15">
      <c r="A6" s="139"/>
      <c r="B6" s="13" t="s">
        <v>13</v>
      </c>
    </row>
    <row r="7" spans="1:2" ht="15">
      <c r="A7" s="139"/>
      <c r="B7" s="13" t="s">
        <v>14</v>
      </c>
    </row>
    <row r="8" spans="1:2" ht="15.75" thickBot="1">
      <c r="A8" s="140"/>
      <c r="B8" s="13"/>
    </row>
    <row r="9" spans="1:2" ht="15">
      <c r="A9" s="4" t="s">
        <v>17</v>
      </c>
      <c r="B9" s="141">
        <f>'Nabídková cena_měs.paušal_roční'!F14</f>
        <v>0</v>
      </c>
    </row>
    <row r="10" spans="1:2" ht="186" thickBot="1">
      <c r="A10" s="5" t="s">
        <v>58</v>
      </c>
      <c r="B10" s="142"/>
    </row>
    <row r="11" spans="1:2" ht="15">
      <c r="A11" s="4" t="s">
        <v>18</v>
      </c>
      <c r="B11" s="143">
        <f>'Nabídková cena_měs.paušal_roční'!F14*12</f>
        <v>0</v>
      </c>
    </row>
    <row r="12" spans="1:2" ht="100.5" thickBot="1">
      <c r="A12" s="5" t="s">
        <v>59</v>
      </c>
      <c r="B12" s="144"/>
    </row>
    <row r="13" spans="1:2" ht="15">
      <c r="A13" s="4" t="s">
        <v>19</v>
      </c>
      <c r="B13" s="141">
        <f>'Nabídková cena_měs.paušal_roční'!F35</f>
        <v>0</v>
      </c>
    </row>
    <row r="14" spans="1:2" ht="171.75" thickBot="1">
      <c r="A14" s="5" t="s">
        <v>60</v>
      </c>
      <c r="B14" s="142"/>
    </row>
    <row r="15" spans="1:2" ht="15" customHeight="1">
      <c r="A15" s="14" t="s">
        <v>20</v>
      </c>
      <c r="B15" s="136">
        <f>(B11+B13)*4</f>
        <v>0</v>
      </c>
    </row>
    <row r="16" spans="1:2" ht="132" thickBot="1">
      <c r="A16" s="15" t="s">
        <v>61</v>
      </c>
      <c r="B16" s="137"/>
    </row>
    <row r="17" spans="1:2" ht="15">
      <c r="A17" s="3"/>
      <c r="B17" s="3"/>
    </row>
    <row r="18" spans="1:2" ht="15">
      <c r="A18" s="17" t="s">
        <v>57</v>
      </c>
      <c r="B18" s="17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</sheetData>
  <sheetProtection algorithmName="SHA-512" hashValue="/XaYPC8M/6+fOFPY4oKstTOtSpNPEzUJ+osKHSZ/AgOi78fNDX/3ZXGt5Onu2I/B+XZKflVB0+wtQLx39nXdyQ==" saltValue="HfnlRvgrsSsasFHsEh7vyQ==" spinCount="100000" sheet="1" objects="1" scenarios="1" selectLockedCells="1" selectUnlockedCells="1"/>
  <mergeCells count="5">
    <mergeCell ref="B15:B16"/>
    <mergeCell ref="A5:A8"/>
    <mergeCell ref="B9:B10"/>
    <mergeCell ref="B11:B12"/>
    <mergeCell ref="B13:B14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Lydie, Ing.</cp:lastModifiedBy>
  <cp:lastPrinted>2016-11-04T08:13:24Z</cp:lastPrinted>
  <dcterms:created xsi:type="dcterms:W3CDTF">2016-10-17T09:53:07Z</dcterms:created>
  <dcterms:modified xsi:type="dcterms:W3CDTF">2016-11-04T08:34:12Z</dcterms:modified>
  <cp:category/>
  <cp:version/>
  <cp:contentType/>
  <cp:contentStatus/>
</cp:coreProperties>
</file>