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0" windowWidth="11490" windowHeight="1128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<sst xmlns="http://schemas.openxmlformats.org/spreadsheetml/2006/main" count="164" uniqueCount="99">
  <si>
    <t>POLOŽKOVÝ ROZPOČET DOPLŇKU AKTUALIZACE ANALÝZY RIZIK - FARMAK, a.s.</t>
  </si>
  <si>
    <t>PŘÍPRAVNÉ PRÁCE</t>
  </si>
  <si>
    <t>Pořadové číslo</t>
  </si>
  <si>
    <t>činnost</t>
  </si>
  <si>
    <t>jednotka</t>
  </si>
  <si>
    <t>cena za jednotku v Kč bez DPH</t>
  </si>
  <si>
    <t>počet jednotek</t>
  </si>
  <si>
    <t>cena celkem v Kč bez DPH</t>
  </si>
  <si>
    <t>1.1.</t>
  </si>
  <si>
    <t>projekt doplněk AAR</t>
  </si>
  <si>
    <t>ks</t>
  </si>
  <si>
    <t>1.2.</t>
  </si>
  <si>
    <t>schvalovací řízení, vytýčení vrtů</t>
  </si>
  <si>
    <t>1.</t>
  </si>
  <si>
    <t>celkem</t>
  </si>
  <si>
    <t>-</t>
  </si>
  <si>
    <t>VRTNÉ PRÁCE A TERÉNNÍ PRÁCE</t>
  </si>
  <si>
    <t>2.1.</t>
  </si>
  <si>
    <t>mělké nevystrojené vrty do 4,0 m (50 ks)</t>
  </si>
  <si>
    <t>bm</t>
  </si>
  <si>
    <t>2.2.</t>
  </si>
  <si>
    <r>
      <t xml:space="preserve">ověření inž. sítí </t>
    </r>
    <r>
      <rPr>
        <sz val="10"/>
        <rFont val="Times New Roman CE"/>
        <family val="2"/>
      </rPr>
      <t>a předkopy před hloubením vrtů</t>
    </r>
  </si>
  <si>
    <t>2.3.</t>
  </si>
  <si>
    <r>
      <t>vyhloubení 40 ks vrtů svislých do 7 m</t>
    </r>
    <r>
      <rPr>
        <sz val="10"/>
        <color indexed="10"/>
        <rFont val="Times New Roman CE"/>
        <family val="2"/>
      </rPr>
      <t>*</t>
    </r>
  </si>
  <si>
    <t>2.4.</t>
  </si>
  <si>
    <r>
      <t>vyhloubení 6 ks vrtů šikmých délka 8 m</t>
    </r>
    <r>
      <rPr>
        <sz val="10"/>
        <color indexed="10"/>
        <rFont val="Times New Roman CE"/>
        <family val="2"/>
      </rPr>
      <t>*</t>
    </r>
  </si>
  <si>
    <t>2.5.</t>
  </si>
  <si>
    <t>odstranění odpadu - vrt. jádra včetně přepravy</t>
  </si>
  <si>
    <t>t</t>
  </si>
  <si>
    <t>2.6.</t>
  </si>
  <si>
    <t>geodetické zaměření vrtů (jen hg. svislých vrtů)</t>
  </si>
  <si>
    <t>akce</t>
  </si>
  <si>
    <t>2.7.</t>
  </si>
  <si>
    <t>ověření stavu chemické kanalizace</t>
  </si>
  <si>
    <t>2.</t>
  </si>
  <si>
    <t>* - výstroj vrtů musí být minimálně 110 mm a odolná proti polutantům a vyhovující aplikaci Fentonova činidla</t>
  </si>
  <si>
    <t>VZORKOVACÍ A ANALYTICKÉ PRÁCE</t>
  </si>
  <si>
    <t>3.1.</t>
  </si>
  <si>
    <t>Zeminy</t>
  </si>
  <si>
    <t>3.1.1.</t>
  </si>
  <si>
    <t>odběr vzorků zeminy</t>
  </si>
  <si>
    <t>3.1.2.</t>
  </si>
  <si>
    <t>analýza zeminy v sušině:</t>
  </si>
  <si>
    <t>3.1.3.</t>
  </si>
  <si>
    <t>benzen, chlorbenzen, toluen, TCE a PCE, vinylchlorid, NEL, krezoly</t>
  </si>
  <si>
    <t>3.1.4.</t>
  </si>
  <si>
    <t>metanol, izopropanol</t>
  </si>
  <si>
    <t>3.1.5.</t>
  </si>
  <si>
    <t>aceton</t>
  </si>
  <si>
    <t>3.1.6.</t>
  </si>
  <si>
    <t>tř. vyluhovatelnosti včetně zatřídění</t>
  </si>
  <si>
    <t>3.1.7.</t>
  </si>
  <si>
    <t>amonné ionty ve výluhu</t>
  </si>
  <si>
    <t>3.1.8.</t>
  </si>
  <si>
    <t>fyzikálně mechanické zkoušky</t>
  </si>
  <si>
    <t>3.2.</t>
  </si>
  <si>
    <t>Podzemní voda</t>
  </si>
  <si>
    <t>3.2.1.</t>
  </si>
  <si>
    <t>dynamický odběr vzorů vody</t>
  </si>
  <si>
    <t>3.2.2.</t>
  </si>
  <si>
    <t>odběry vzorků podzemních vod</t>
  </si>
  <si>
    <t>3.2.3.</t>
  </si>
  <si>
    <t>analýza vzorků vod:</t>
  </si>
  <si>
    <t>3.2.4.</t>
  </si>
  <si>
    <r>
      <t>NH</t>
    </r>
    <r>
      <rPr>
        <vertAlign val="subscript"/>
        <sz val="10"/>
        <rFont val="Times New Roman CE"/>
        <family val="2"/>
      </rPr>
      <t>4</t>
    </r>
    <r>
      <rPr>
        <vertAlign val="superscript"/>
        <sz val="10"/>
        <rFont val="Times New Roman CE"/>
        <family val="2"/>
      </rPr>
      <t>+</t>
    </r>
    <r>
      <rPr>
        <sz val="10"/>
        <rFont val="Times New Roman CE"/>
        <family val="2"/>
      </rPr>
      <t>, benzen, toluen, chlorbenzen, cis DCE, PCE, TCE, vinylchlorid</t>
    </r>
  </si>
  <si>
    <t>3.2.5.</t>
  </si>
  <si>
    <t>krezoly</t>
  </si>
  <si>
    <t>3.2.6.</t>
  </si>
  <si>
    <t>3.2.7.</t>
  </si>
  <si>
    <t>3.2.8.</t>
  </si>
  <si>
    <r>
      <t>TK (As, Ba, Be, Cr, Cr</t>
    </r>
    <r>
      <rPr>
        <vertAlign val="superscript"/>
        <sz val="10"/>
        <rFont val="Times New Roman CE"/>
        <family val="2"/>
      </rPr>
      <t>6+</t>
    </r>
    <r>
      <rPr>
        <sz val="10"/>
        <rFont val="Times New Roman CE"/>
        <family val="2"/>
      </rPr>
      <t>, Cd, Cu, Hg, Ni, Pb, V, Zn)</t>
    </r>
  </si>
  <si>
    <t>3.2.9.</t>
  </si>
  <si>
    <r>
      <t>analýza psychofarmak</t>
    </r>
    <r>
      <rPr>
        <sz val="10"/>
        <color indexed="10"/>
        <rFont val="Times New Roman CE"/>
        <family val="2"/>
      </rPr>
      <t>**</t>
    </r>
  </si>
  <si>
    <t>3.2.10.</t>
  </si>
  <si>
    <r>
      <t>produkty oxidace</t>
    </r>
    <r>
      <rPr>
        <sz val="10"/>
        <color indexed="10"/>
        <rFont val="Times New Roman CE"/>
        <family val="2"/>
      </rPr>
      <t>***</t>
    </r>
  </si>
  <si>
    <t>3.2.11.</t>
  </si>
  <si>
    <r>
      <t>sledování anorganických parametrů</t>
    </r>
    <r>
      <rPr>
        <sz val="10"/>
        <color indexed="10"/>
        <rFont val="Times New Roman CE"/>
        <family val="2"/>
      </rPr>
      <t>****</t>
    </r>
  </si>
  <si>
    <t>3.2.12.</t>
  </si>
  <si>
    <t>doprava vzorků</t>
  </si>
  <si>
    <t>km</t>
  </si>
  <si>
    <t>3.2.13.</t>
  </si>
  <si>
    <t xml:space="preserve">hydrologická měření </t>
  </si>
  <si>
    <t>hod</t>
  </si>
  <si>
    <t>3.</t>
  </si>
  <si>
    <t>** -  chlorprothixen báze, thiepinon, citronan butamirátu, karbinol melitracenu, karbinol prothiadenu, 2-chlorthioxan-thon, prothiaden hydrochlorid, karbinol isokumaronu, suma amitriptylin hydrochlorid a karbinol amitriptylinu hydrochlorid</t>
  </si>
  <si>
    <t>*** -  acetofenon, benzaldehyd, brommethan, ethylacetát, chlorethan, chlormethan, isobenzofuranon, kys. benzoová)</t>
  </si>
  <si>
    <r>
      <t>**** - Na, K, Ca, Mg, Fe, Fe</t>
    </r>
    <r>
      <rPr>
        <b/>
        <vertAlign val="superscript"/>
        <sz val="10"/>
        <color indexed="10"/>
        <rFont val="Times New Roman CE"/>
        <family val="2"/>
      </rPr>
      <t>2+</t>
    </r>
    <r>
      <rPr>
        <b/>
        <sz val="10"/>
        <color indexed="10"/>
        <rFont val="Times New Roman CE"/>
        <family val="2"/>
      </rPr>
      <t>, Mn, NO</t>
    </r>
    <r>
      <rPr>
        <b/>
        <vertAlign val="subscript"/>
        <sz val="10"/>
        <color indexed="10"/>
        <rFont val="Times New Roman CE"/>
        <family val="2"/>
      </rPr>
      <t>3</t>
    </r>
    <r>
      <rPr>
        <b/>
        <vertAlign val="superscript"/>
        <sz val="10"/>
        <color indexed="10"/>
        <rFont val="Times New Roman CE"/>
        <family val="2"/>
      </rPr>
      <t>-</t>
    </r>
    <r>
      <rPr>
        <b/>
        <sz val="10"/>
        <color indexed="10"/>
        <rFont val="Times New Roman CE"/>
        <family val="2"/>
      </rPr>
      <t>, SO</t>
    </r>
    <r>
      <rPr>
        <b/>
        <vertAlign val="subscript"/>
        <sz val="10"/>
        <color indexed="10"/>
        <rFont val="Times New Roman CE"/>
        <family val="2"/>
      </rPr>
      <t>4</t>
    </r>
    <r>
      <rPr>
        <b/>
        <vertAlign val="superscript"/>
        <sz val="10"/>
        <color indexed="10"/>
        <rFont val="Times New Roman CE"/>
        <family val="2"/>
      </rPr>
      <t>2-</t>
    </r>
  </si>
  <si>
    <t>GEOLOGICKÉ ČINNOSTI A INŽENÝRING</t>
  </si>
  <si>
    <t>4.1.</t>
  </si>
  <si>
    <t>inženýring, sled a řízení</t>
  </si>
  <si>
    <t>4.2.</t>
  </si>
  <si>
    <t>doprava</t>
  </si>
  <si>
    <t>4.3.</t>
  </si>
  <si>
    <t>závěrečná zpráva - vyhodnocení ve formě doplňku AAR</t>
  </si>
  <si>
    <t>4.</t>
  </si>
  <si>
    <t>CELKEM DOPLNĚK AAR (v Kč bez DPH)</t>
  </si>
  <si>
    <t>SAZBA DPH (v %)</t>
  </si>
  <si>
    <t>VÝŠE DPH (v Kč)</t>
  </si>
  <si>
    <t>CELKEM DOPLNĚK AAR (v Kč včetně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</si>
</sst>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 CE"/>
      <family val="2"/>
    </font>
    <font>
      <b/>
      <sz val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 CE"/>
      <family val="2"/>
    </font>
    <font>
      <b/>
      <i/>
      <sz val="10"/>
      <name val="Times New Roman"/>
      <family val="1"/>
    </font>
    <font>
      <i/>
      <sz val="10"/>
      <name val="Times New Roman CE"/>
      <family val="2"/>
    </font>
    <font>
      <vertAlign val="subscript"/>
      <sz val="10"/>
      <name val="Times New Roman CE"/>
      <family val="2"/>
    </font>
    <font>
      <vertAlign val="superscript"/>
      <sz val="10"/>
      <name val="Times New Roman CE"/>
      <family val="2"/>
    </font>
    <font>
      <b/>
      <sz val="10"/>
      <color indexed="10"/>
      <name val="Times New Roman CE"/>
      <family val="2"/>
    </font>
    <font>
      <b/>
      <vertAlign val="superscript"/>
      <sz val="10"/>
      <color indexed="10"/>
      <name val="Times New Roman CE"/>
      <family val="2"/>
    </font>
    <font>
      <b/>
      <vertAlign val="subscript"/>
      <sz val="10"/>
      <color indexed="10"/>
      <name val="Times New Roman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left"/>
    </xf>
    <xf numFmtId="3" fontId="0" fillId="0" borderId="0" xfId="0" applyNumberFormat="1"/>
    <xf numFmtId="0" fontId="3" fillId="0" borderId="0" xfId="0" applyFont="1"/>
    <xf numFmtId="0" fontId="4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3" fontId="0" fillId="0" borderId="3" xfId="0" applyNumberForma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5" xfId="0" applyFont="1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center"/>
    </xf>
    <xf numFmtId="3" fontId="0" fillId="0" borderId="7" xfId="0" applyNumberFormat="1" applyBorder="1"/>
    <xf numFmtId="4" fontId="0" fillId="0" borderId="8" xfId="0" applyNumberFormat="1" applyBorder="1"/>
    <xf numFmtId="0" fontId="5" fillId="0" borderId="9" xfId="0" applyFont="1" applyBorder="1" applyAlignment="1">
      <alignment horizontal="left"/>
    </xf>
    <xf numFmtId="0" fontId="0" fillId="0" borderId="10" xfId="0" applyBorder="1"/>
    <xf numFmtId="3" fontId="0" fillId="0" borderId="11" xfId="0" applyNumberFormat="1" applyBorder="1"/>
    <xf numFmtId="4" fontId="0" fillId="0" borderId="12" xfId="0" applyNumberFormat="1" applyBorder="1"/>
    <xf numFmtId="0" fontId="4" fillId="0" borderId="1" xfId="0" applyFont="1" applyBorder="1" applyAlignment="1">
      <alignment horizontal="left"/>
    </xf>
    <xf numFmtId="0" fontId="3" fillId="0" borderId="2" xfId="0" applyFont="1" applyBorder="1"/>
    <xf numFmtId="49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4" fontId="3" fillId="0" borderId="4" xfId="0" applyNumberFormat="1" applyFont="1" applyBorder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0" fontId="0" fillId="0" borderId="0" xfId="0" applyFill="1"/>
    <xf numFmtId="0" fontId="5" fillId="0" borderId="5" xfId="0" applyFont="1" applyFill="1" applyBorder="1" applyAlignment="1">
      <alignment horizontal="left"/>
    </xf>
    <xf numFmtId="0" fontId="2" fillId="0" borderId="10" xfId="0" applyFont="1" applyFill="1" applyBorder="1"/>
    <xf numFmtId="0" fontId="2" fillId="0" borderId="13" xfId="0" applyFont="1" applyFill="1" applyBorder="1" applyAlignment="1">
      <alignment horizontal="center"/>
    </xf>
    <xf numFmtId="3" fontId="2" fillId="0" borderId="13" xfId="0" applyNumberFormat="1" applyFont="1" applyFill="1" applyBorder="1"/>
    <xf numFmtId="4" fontId="2" fillId="0" borderId="12" xfId="0" applyNumberFormat="1" applyFont="1" applyFill="1" applyBorder="1"/>
    <xf numFmtId="0" fontId="0" fillId="0" borderId="10" xfId="0" applyFont="1" applyFill="1" applyBorder="1"/>
    <xf numFmtId="0" fontId="3" fillId="0" borderId="2" xfId="0" applyFont="1" applyFill="1" applyBorder="1"/>
    <xf numFmtId="0" fontId="6" fillId="0" borderId="14" xfId="0" applyFont="1" applyFill="1" applyBorder="1"/>
    <xf numFmtId="0" fontId="6" fillId="0" borderId="0" xfId="0" applyFont="1" applyFill="1" applyBorder="1"/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7" fillId="0" borderId="1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3" fontId="0" fillId="0" borderId="16" xfId="0" applyNumberForma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5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0" fontId="2" fillId="0" borderId="19" xfId="0" applyFont="1" applyFill="1" applyBorder="1"/>
    <xf numFmtId="3" fontId="2" fillId="0" borderId="1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wrapText="1"/>
    </xf>
    <xf numFmtId="4" fontId="2" fillId="0" borderId="20" xfId="0" applyNumberFormat="1" applyFont="1" applyFill="1" applyBorder="1"/>
    <xf numFmtId="0" fontId="7" fillId="0" borderId="5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right"/>
    </xf>
    <xf numFmtId="4" fontId="8" fillId="0" borderId="20" xfId="0" applyNumberFormat="1" applyFont="1" applyFill="1" applyBorder="1"/>
    <xf numFmtId="3" fontId="2" fillId="0" borderId="11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49" fontId="2" fillId="0" borderId="19" xfId="0" applyNumberFormat="1" applyFont="1" applyFill="1" applyBorder="1"/>
    <xf numFmtId="4" fontId="2" fillId="0" borderId="2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3" fillId="0" borderId="2" xfId="0" applyFont="1" applyFill="1" applyBorder="1"/>
    <xf numFmtId="49" fontId="0" fillId="0" borderId="3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4" fontId="3" fillId="0" borderId="4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/>
    <xf numFmtId="49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3" fillId="0" borderId="0" xfId="0" applyNumberFormat="1" applyFont="1" applyFill="1" applyBorder="1"/>
    <xf numFmtId="0" fontId="5" fillId="0" borderId="18" xfId="0" applyFont="1" applyBorder="1" applyAlignment="1">
      <alignment horizontal="left"/>
    </xf>
    <xf numFmtId="49" fontId="2" fillId="0" borderId="10" xfId="0" applyNumberFormat="1" applyFont="1" applyBorder="1" applyAlignment="1">
      <alignment wrapText="1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9" xfId="0" applyFont="1" applyBorder="1"/>
    <xf numFmtId="0" fontId="4" fillId="0" borderId="0" xfId="0" applyFont="1" applyBorder="1" applyAlignment="1">
      <alignment horizontal="left"/>
    </xf>
    <xf numFmtId="0" fontId="3" fillId="0" borderId="21" xfId="0" applyFont="1" applyFill="1" applyBorder="1"/>
    <xf numFmtId="49" fontId="0" fillId="0" borderId="21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3" fillId="0" borderId="22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4" fontId="0" fillId="0" borderId="7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" fontId="2" fillId="0" borderId="13" xfId="0" applyNumberFormat="1" applyFont="1" applyFill="1" applyBorder="1" applyProtection="1">
      <protection locked="0"/>
    </xf>
    <xf numFmtId="0" fontId="0" fillId="0" borderId="16" xfId="0" applyBorder="1" applyAlignment="1" applyProtection="1">
      <alignment horizontal="center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4" fontId="8" fillId="0" borderId="13" xfId="0" applyNumberFormat="1" applyFont="1" applyFill="1" applyBorder="1" applyAlignment="1" applyProtection="1">
      <alignment horizontal="right"/>
      <protection locked="0"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23" xfId="0" applyFont="1" applyFill="1" applyBorder="1" applyAlignment="1">
      <alignment wrapText="1"/>
    </xf>
    <xf numFmtId="0" fontId="0" fillId="0" borderId="23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 topLeftCell="A1">
      <selection activeCell="J22" sqref="J22"/>
    </sheetView>
  </sheetViews>
  <sheetFormatPr defaultColWidth="9.140625" defaultRowHeight="15"/>
  <cols>
    <col min="1" max="1" width="8.00390625" style="0" bestFit="1" customWidth="1"/>
    <col min="2" max="2" width="55.7109375" style="0" customWidth="1"/>
    <col min="4" max="4" width="10.00390625" style="0" bestFit="1" customWidth="1"/>
    <col min="6" max="6" width="11.57421875" style="0" customWidth="1"/>
  </cols>
  <sheetData>
    <row r="1" spans="1:6" ht="15">
      <c r="A1" s="1"/>
      <c r="B1" s="96" t="s">
        <v>0</v>
      </c>
      <c r="C1" s="96"/>
      <c r="D1" s="96"/>
      <c r="E1" s="97"/>
      <c r="F1" s="97"/>
    </row>
    <row r="2" spans="1:5" ht="15">
      <c r="A2" s="1"/>
      <c r="E2" s="2"/>
    </row>
    <row r="3" spans="1:5" ht="15.75" thickBot="1">
      <c r="A3" s="1"/>
      <c r="B3" s="3" t="s">
        <v>1</v>
      </c>
      <c r="E3" s="2"/>
    </row>
    <row r="4" spans="1:6" ht="60.75" thickBot="1">
      <c r="A4" s="4" t="s">
        <v>2</v>
      </c>
      <c r="B4" s="5" t="s">
        <v>3</v>
      </c>
      <c r="C4" s="6" t="s">
        <v>4</v>
      </c>
      <c r="D4" s="7" t="s">
        <v>5</v>
      </c>
      <c r="E4" s="8" t="s">
        <v>6</v>
      </c>
      <c r="F4" s="9" t="s">
        <v>7</v>
      </c>
    </row>
    <row r="5" spans="1:6" ht="15">
      <c r="A5" s="10" t="s">
        <v>8</v>
      </c>
      <c r="B5" s="11" t="s">
        <v>9</v>
      </c>
      <c r="C5" s="12" t="s">
        <v>10</v>
      </c>
      <c r="D5" s="84"/>
      <c r="E5" s="13">
        <v>1</v>
      </c>
      <c r="F5" s="14">
        <f>D5*E5</f>
        <v>0</v>
      </c>
    </row>
    <row r="6" spans="1:6" ht="15.75" thickBot="1">
      <c r="A6" s="15" t="s">
        <v>11</v>
      </c>
      <c r="B6" s="16" t="s">
        <v>12</v>
      </c>
      <c r="C6" s="12" t="s">
        <v>10</v>
      </c>
      <c r="D6" s="85"/>
      <c r="E6" s="17">
        <v>1</v>
      </c>
      <c r="F6" s="18">
        <f>D6*E6</f>
        <v>0</v>
      </c>
    </row>
    <row r="7" spans="1:6" ht="15.75" thickBot="1">
      <c r="A7" s="19" t="s">
        <v>13</v>
      </c>
      <c r="B7" s="20" t="s">
        <v>14</v>
      </c>
      <c r="C7" s="21" t="s">
        <v>15</v>
      </c>
      <c r="D7" s="86" t="s">
        <v>15</v>
      </c>
      <c r="E7" s="22" t="s">
        <v>15</v>
      </c>
      <c r="F7" s="23">
        <f>SUM(F5:F6)</f>
        <v>0</v>
      </c>
    </row>
    <row r="8" spans="1:6" ht="15">
      <c r="A8" s="24"/>
      <c r="B8" s="25"/>
      <c r="C8" s="25"/>
      <c r="D8" s="25"/>
      <c r="E8" s="26"/>
      <c r="F8" s="27"/>
    </row>
    <row r="9" spans="1:6" ht="15.75" thickBot="1">
      <c r="A9" s="24"/>
      <c r="B9" s="25" t="s">
        <v>16</v>
      </c>
      <c r="C9" s="25"/>
      <c r="D9" s="25"/>
      <c r="E9" s="26"/>
      <c r="F9" s="27"/>
    </row>
    <row r="10" spans="1:6" ht="60.75" thickBot="1">
      <c r="A10" s="4" t="s">
        <v>2</v>
      </c>
      <c r="B10" s="5" t="s">
        <v>3</v>
      </c>
      <c r="C10" s="6" t="s">
        <v>4</v>
      </c>
      <c r="D10" s="7" t="s">
        <v>5</v>
      </c>
      <c r="E10" s="8" t="s">
        <v>6</v>
      </c>
      <c r="F10" s="9" t="s">
        <v>7</v>
      </c>
    </row>
    <row r="11" spans="1:6" ht="15">
      <c r="A11" s="28" t="s">
        <v>17</v>
      </c>
      <c r="B11" s="29" t="s">
        <v>18</v>
      </c>
      <c r="C11" s="30" t="s">
        <v>19</v>
      </c>
      <c r="D11" s="87"/>
      <c r="E11" s="31">
        <v>200</v>
      </c>
      <c r="F11" s="32">
        <f>D11*E11</f>
        <v>0</v>
      </c>
    </row>
    <row r="12" spans="1:6" ht="15">
      <c r="A12" s="28" t="s">
        <v>20</v>
      </c>
      <c r="B12" s="33" t="s">
        <v>21</v>
      </c>
      <c r="C12" s="30" t="s">
        <v>10</v>
      </c>
      <c r="D12" s="87"/>
      <c r="E12" s="31">
        <v>20</v>
      </c>
      <c r="F12" s="32">
        <f aca="true" t="shared" si="0" ref="F12:F17">D12*E12</f>
        <v>0</v>
      </c>
    </row>
    <row r="13" spans="1:6" ht="15">
      <c r="A13" s="28" t="s">
        <v>22</v>
      </c>
      <c r="B13" s="29" t="s">
        <v>23</v>
      </c>
      <c r="C13" s="30" t="s">
        <v>19</v>
      </c>
      <c r="D13" s="87"/>
      <c r="E13" s="31">
        <v>280</v>
      </c>
      <c r="F13" s="32">
        <f t="shared" si="0"/>
        <v>0</v>
      </c>
    </row>
    <row r="14" spans="1:6" ht="15">
      <c r="A14" s="28" t="s">
        <v>24</v>
      </c>
      <c r="B14" s="29" t="s">
        <v>25</v>
      </c>
      <c r="C14" s="30" t="s">
        <v>19</v>
      </c>
      <c r="D14" s="87"/>
      <c r="E14" s="31">
        <v>48</v>
      </c>
      <c r="F14" s="32">
        <f t="shared" si="0"/>
        <v>0</v>
      </c>
    </row>
    <row r="15" spans="1:6" ht="15">
      <c r="A15" s="28" t="s">
        <v>26</v>
      </c>
      <c r="B15" s="29" t="s">
        <v>27</v>
      </c>
      <c r="C15" s="30" t="s">
        <v>28</v>
      </c>
      <c r="D15" s="87"/>
      <c r="E15" s="31">
        <v>15</v>
      </c>
      <c r="F15" s="32">
        <f t="shared" si="0"/>
        <v>0</v>
      </c>
    </row>
    <row r="16" spans="1:6" ht="15">
      <c r="A16" s="28" t="s">
        <v>29</v>
      </c>
      <c r="B16" s="29" t="s">
        <v>30</v>
      </c>
      <c r="C16" s="30" t="s">
        <v>31</v>
      </c>
      <c r="D16" s="87"/>
      <c r="E16" s="31">
        <v>1</v>
      </c>
      <c r="F16" s="32">
        <f t="shared" si="0"/>
        <v>0</v>
      </c>
    </row>
    <row r="17" spans="1:6" ht="15.75" thickBot="1">
      <c r="A17" s="28" t="s">
        <v>32</v>
      </c>
      <c r="B17" s="29" t="s">
        <v>33</v>
      </c>
      <c r="C17" s="30" t="s">
        <v>31</v>
      </c>
      <c r="D17" s="87"/>
      <c r="E17" s="31">
        <v>1</v>
      </c>
      <c r="F17" s="32">
        <f t="shared" si="0"/>
        <v>0</v>
      </c>
    </row>
    <row r="18" spans="1:6" ht="15.75" thickBot="1">
      <c r="A18" s="19" t="s">
        <v>34</v>
      </c>
      <c r="B18" s="34" t="s">
        <v>14</v>
      </c>
      <c r="C18" s="21" t="s">
        <v>15</v>
      </c>
      <c r="D18" s="86" t="s">
        <v>15</v>
      </c>
      <c r="E18" s="22" t="s">
        <v>15</v>
      </c>
      <c r="F18" s="23">
        <f>SUM(F11:F17)</f>
        <v>0</v>
      </c>
    </row>
    <row r="19" spans="1:5" ht="15">
      <c r="A19" s="1"/>
      <c r="B19" s="35" t="s">
        <v>35</v>
      </c>
      <c r="E19" s="2"/>
    </row>
    <row r="20" spans="1:5" ht="15">
      <c r="A20" s="1"/>
      <c r="B20" s="36"/>
      <c r="E20" s="2"/>
    </row>
    <row r="21" spans="1:5" ht="15.75" thickBot="1">
      <c r="A21" s="1"/>
      <c r="B21" s="37" t="s">
        <v>36</v>
      </c>
      <c r="C21" s="37"/>
      <c r="D21" s="37"/>
      <c r="E21" s="38"/>
    </row>
    <row r="22" spans="1:6" ht="60.75" thickBot="1">
      <c r="A22" s="4" t="s">
        <v>2</v>
      </c>
      <c r="B22" s="5" t="s">
        <v>3</v>
      </c>
      <c r="C22" s="6" t="s">
        <v>4</v>
      </c>
      <c r="D22" s="7" t="s">
        <v>5</v>
      </c>
      <c r="E22" s="8" t="s">
        <v>6</v>
      </c>
      <c r="F22" s="9" t="s">
        <v>7</v>
      </c>
    </row>
    <row r="23" spans="1:6" ht="15">
      <c r="A23" s="39" t="s">
        <v>37</v>
      </c>
      <c r="B23" s="40" t="s">
        <v>38</v>
      </c>
      <c r="C23" s="41"/>
      <c r="D23" s="88"/>
      <c r="E23" s="42"/>
      <c r="F23" s="43"/>
    </row>
    <row r="24" spans="1:6" ht="15">
      <c r="A24" s="44" t="s">
        <v>39</v>
      </c>
      <c r="B24" s="45" t="s">
        <v>40</v>
      </c>
      <c r="C24" s="30" t="s">
        <v>10</v>
      </c>
      <c r="D24" s="89"/>
      <c r="E24" s="46">
        <v>50</v>
      </c>
      <c r="F24" s="32">
        <f>D24*E24</f>
        <v>0</v>
      </c>
    </row>
    <row r="25" spans="1:6" ht="15">
      <c r="A25" s="47" t="s">
        <v>41</v>
      </c>
      <c r="B25" s="48" t="s">
        <v>42</v>
      </c>
      <c r="C25" s="30" t="s">
        <v>15</v>
      </c>
      <c r="D25" s="90" t="s">
        <v>15</v>
      </c>
      <c r="E25" s="49" t="s">
        <v>15</v>
      </c>
      <c r="F25" s="32"/>
    </row>
    <row r="26" spans="1:6" ht="15">
      <c r="A26" s="47" t="s">
        <v>43</v>
      </c>
      <c r="B26" s="50" t="s">
        <v>44</v>
      </c>
      <c r="C26" s="30" t="s">
        <v>10</v>
      </c>
      <c r="D26" s="89"/>
      <c r="E26" s="46">
        <v>50</v>
      </c>
      <c r="F26" s="32">
        <f aca="true" t="shared" si="1" ref="F26:F31">D26*E26</f>
        <v>0</v>
      </c>
    </row>
    <row r="27" spans="1:6" ht="15">
      <c r="A27" s="47" t="s">
        <v>45</v>
      </c>
      <c r="B27" s="50" t="s">
        <v>46</v>
      </c>
      <c r="C27" s="30" t="s">
        <v>10</v>
      </c>
      <c r="D27" s="89"/>
      <c r="E27" s="46">
        <v>20</v>
      </c>
      <c r="F27" s="51">
        <f t="shared" si="1"/>
        <v>0</v>
      </c>
    </row>
    <row r="28" spans="1:6" ht="15">
      <c r="A28" s="47" t="s">
        <v>47</v>
      </c>
      <c r="B28" s="50" t="s">
        <v>48</v>
      </c>
      <c r="C28" s="30" t="s">
        <v>10</v>
      </c>
      <c r="D28" s="89"/>
      <c r="E28" s="46">
        <v>20</v>
      </c>
      <c r="F28" s="51">
        <f t="shared" si="1"/>
        <v>0</v>
      </c>
    </row>
    <row r="29" spans="1:6" ht="15">
      <c r="A29" s="47" t="s">
        <v>49</v>
      </c>
      <c r="B29" s="50" t="s">
        <v>50</v>
      </c>
      <c r="C29" s="30" t="s">
        <v>10</v>
      </c>
      <c r="D29" s="89"/>
      <c r="E29" s="46">
        <v>2</v>
      </c>
      <c r="F29" s="51">
        <f t="shared" si="1"/>
        <v>0</v>
      </c>
    </row>
    <row r="30" spans="1:6" ht="15">
      <c r="A30" s="47" t="s">
        <v>51</v>
      </c>
      <c r="B30" s="50" t="s">
        <v>52</v>
      </c>
      <c r="C30" s="30" t="s">
        <v>10</v>
      </c>
      <c r="D30" s="89"/>
      <c r="E30" s="46">
        <v>50</v>
      </c>
      <c r="F30" s="51">
        <f t="shared" si="1"/>
        <v>0</v>
      </c>
    </row>
    <row r="31" spans="1:6" ht="15">
      <c r="A31" s="47" t="s">
        <v>53</v>
      </c>
      <c r="B31" s="50" t="s">
        <v>54</v>
      </c>
      <c r="C31" s="30" t="s">
        <v>10</v>
      </c>
      <c r="D31" s="89"/>
      <c r="E31" s="46">
        <v>5</v>
      </c>
      <c r="F31" s="51">
        <f t="shared" si="1"/>
        <v>0</v>
      </c>
    </row>
    <row r="32" spans="1:6" ht="15">
      <c r="A32" s="52" t="s">
        <v>55</v>
      </c>
      <c r="B32" s="53" t="s">
        <v>56</v>
      </c>
      <c r="C32" s="54"/>
      <c r="D32" s="91"/>
      <c r="E32" s="55"/>
      <c r="F32" s="56"/>
    </row>
    <row r="33" spans="1:6" ht="15">
      <c r="A33" s="47" t="s">
        <v>57</v>
      </c>
      <c r="B33" s="29" t="s">
        <v>58</v>
      </c>
      <c r="C33" s="30" t="s">
        <v>10</v>
      </c>
      <c r="D33" s="92"/>
      <c r="E33" s="57">
        <v>92</v>
      </c>
      <c r="F33" s="51">
        <f>D33*E33</f>
        <v>0</v>
      </c>
    </row>
    <row r="34" spans="1:6" ht="15">
      <c r="A34" s="47" t="s">
        <v>59</v>
      </c>
      <c r="B34" s="29" t="s">
        <v>60</v>
      </c>
      <c r="C34" s="30" t="s">
        <v>10</v>
      </c>
      <c r="D34" s="92"/>
      <c r="E34" s="57">
        <v>92</v>
      </c>
      <c r="F34" s="51">
        <f>D34*E34</f>
        <v>0</v>
      </c>
    </row>
    <row r="35" spans="1:6" ht="15">
      <c r="A35" s="47" t="s">
        <v>61</v>
      </c>
      <c r="B35" s="29" t="s">
        <v>62</v>
      </c>
      <c r="C35" s="30" t="s">
        <v>15</v>
      </c>
      <c r="D35" s="90" t="s">
        <v>15</v>
      </c>
      <c r="E35" s="49" t="s">
        <v>15</v>
      </c>
      <c r="F35" s="51"/>
    </row>
    <row r="36" spans="1:6" ht="16.5">
      <c r="A36" s="47" t="s">
        <v>63</v>
      </c>
      <c r="B36" s="50" t="s">
        <v>64</v>
      </c>
      <c r="C36" s="58" t="s">
        <v>10</v>
      </c>
      <c r="D36" s="92"/>
      <c r="E36" s="57">
        <v>92</v>
      </c>
      <c r="F36" s="51">
        <f>D36*E36</f>
        <v>0</v>
      </c>
    </row>
    <row r="37" spans="1:6" ht="15">
      <c r="A37" s="47" t="s">
        <v>65</v>
      </c>
      <c r="B37" s="59" t="s">
        <v>66</v>
      </c>
      <c r="C37" s="30" t="s">
        <v>10</v>
      </c>
      <c r="D37" s="89"/>
      <c r="E37" s="46">
        <v>46</v>
      </c>
      <c r="F37" s="51">
        <f>D37*E37</f>
        <v>0</v>
      </c>
    </row>
    <row r="38" spans="1:6" ht="15">
      <c r="A38" s="47" t="s">
        <v>67</v>
      </c>
      <c r="B38" s="59" t="s">
        <v>46</v>
      </c>
      <c r="C38" s="30" t="s">
        <v>10</v>
      </c>
      <c r="D38" s="89"/>
      <c r="E38" s="46">
        <v>46</v>
      </c>
      <c r="F38" s="60">
        <f aca="true" t="shared" si="2" ref="F38:F43">D38*E38</f>
        <v>0</v>
      </c>
    </row>
    <row r="39" spans="1:6" ht="15">
      <c r="A39" s="47" t="s">
        <v>68</v>
      </c>
      <c r="B39" s="59" t="s">
        <v>48</v>
      </c>
      <c r="C39" s="30" t="s">
        <v>10</v>
      </c>
      <c r="D39" s="89"/>
      <c r="E39" s="46">
        <v>46</v>
      </c>
      <c r="F39" s="51">
        <f t="shared" si="2"/>
        <v>0</v>
      </c>
    </row>
    <row r="40" spans="1:6" ht="16.5">
      <c r="A40" s="47" t="s">
        <v>69</v>
      </c>
      <c r="B40" s="59" t="s">
        <v>70</v>
      </c>
      <c r="C40" s="30" t="s">
        <v>10</v>
      </c>
      <c r="D40" s="89"/>
      <c r="E40" s="46">
        <v>3</v>
      </c>
      <c r="F40" s="51">
        <f t="shared" si="2"/>
        <v>0</v>
      </c>
    </row>
    <row r="41" spans="1:6" ht="15">
      <c r="A41" s="47" t="s">
        <v>71</v>
      </c>
      <c r="B41" s="59" t="s">
        <v>72</v>
      </c>
      <c r="C41" s="30" t="s">
        <v>10</v>
      </c>
      <c r="D41" s="89"/>
      <c r="E41" s="46">
        <v>15</v>
      </c>
      <c r="F41" s="51">
        <f>D41*E41</f>
        <v>0</v>
      </c>
    </row>
    <row r="42" spans="1:6" ht="15">
      <c r="A42" s="47" t="s">
        <v>73</v>
      </c>
      <c r="B42" s="59" t="s">
        <v>74</v>
      </c>
      <c r="C42" s="30" t="s">
        <v>10</v>
      </c>
      <c r="D42" s="89"/>
      <c r="E42" s="46">
        <v>3</v>
      </c>
      <c r="F42" s="51">
        <f>D42*E42</f>
        <v>0</v>
      </c>
    </row>
    <row r="43" spans="1:6" ht="15">
      <c r="A43" s="47" t="s">
        <v>75</v>
      </c>
      <c r="B43" s="59" t="s">
        <v>76</v>
      </c>
      <c r="C43" s="30" t="s">
        <v>10</v>
      </c>
      <c r="D43" s="89"/>
      <c r="E43" s="46">
        <v>5</v>
      </c>
      <c r="F43" s="51">
        <f t="shared" si="2"/>
        <v>0</v>
      </c>
    </row>
    <row r="44" spans="1:6" ht="15">
      <c r="A44" s="47" t="s">
        <v>77</v>
      </c>
      <c r="B44" s="29" t="s">
        <v>78</v>
      </c>
      <c r="C44" s="30" t="s">
        <v>79</v>
      </c>
      <c r="D44" s="92"/>
      <c r="E44" s="57">
        <v>2000</v>
      </c>
      <c r="F44" s="51">
        <f>D44*E44</f>
        <v>0</v>
      </c>
    </row>
    <row r="45" spans="1:6" ht="15.75" thickBot="1">
      <c r="A45" s="47" t="s">
        <v>80</v>
      </c>
      <c r="B45" s="29" t="s">
        <v>81</v>
      </c>
      <c r="C45" s="30" t="s">
        <v>82</v>
      </c>
      <c r="D45" s="92"/>
      <c r="E45" s="57">
        <v>48</v>
      </c>
      <c r="F45" s="51">
        <f>D45*E45</f>
        <v>0</v>
      </c>
    </row>
    <row r="46" spans="1:6" ht="15.75" thickBot="1">
      <c r="A46" s="61" t="s">
        <v>83</v>
      </c>
      <c r="B46" s="62" t="s">
        <v>14</v>
      </c>
      <c r="C46" s="63" t="s">
        <v>15</v>
      </c>
      <c r="D46" s="93" t="s">
        <v>15</v>
      </c>
      <c r="E46" s="64" t="s">
        <v>15</v>
      </c>
      <c r="F46" s="65">
        <f>SUM(F24:F45)</f>
        <v>0</v>
      </c>
    </row>
    <row r="47" spans="1:6" ht="15">
      <c r="A47" s="66"/>
      <c r="B47" s="98" t="s">
        <v>84</v>
      </c>
      <c r="C47" s="99"/>
      <c r="D47" s="99"/>
      <c r="E47" s="99"/>
      <c r="F47" s="99"/>
    </row>
    <row r="48" spans="1:6" ht="15">
      <c r="A48" s="66"/>
      <c r="B48" s="67" t="s">
        <v>85</v>
      </c>
      <c r="C48" s="68"/>
      <c r="D48" s="68"/>
      <c r="E48" s="69"/>
      <c r="F48" s="70"/>
    </row>
    <row r="49" spans="1:6" ht="16.5">
      <c r="A49" s="66"/>
      <c r="B49" s="67" t="s">
        <v>86</v>
      </c>
      <c r="C49" s="68"/>
      <c r="D49" s="68"/>
      <c r="E49" s="69"/>
      <c r="F49" s="70"/>
    </row>
    <row r="50" spans="1:5" ht="15">
      <c r="A50" s="1"/>
      <c r="E50" s="2"/>
    </row>
    <row r="51" spans="1:5" ht="15.75" thickBot="1">
      <c r="A51" s="1"/>
      <c r="B51" s="96" t="s">
        <v>87</v>
      </c>
      <c r="C51" s="96"/>
      <c r="D51" s="37"/>
      <c r="E51" s="38"/>
    </row>
    <row r="52" spans="1:6" ht="60.75" thickBot="1">
      <c r="A52" s="4" t="s">
        <v>2</v>
      </c>
      <c r="B52" s="5" t="s">
        <v>3</v>
      </c>
      <c r="C52" s="6" t="s">
        <v>4</v>
      </c>
      <c r="D52" s="7" t="s">
        <v>5</v>
      </c>
      <c r="E52" s="8" t="s">
        <v>6</v>
      </c>
      <c r="F52" s="9" t="s">
        <v>7</v>
      </c>
    </row>
    <row r="53" spans="1:6" ht="15">
      <c r="A53" s="71" t="s">
        <v>88</v>
      </c>
      <c r="B53" s="72" t="s">
        <v>89</v>
      </c>
      <c r="C53" s="73" t="s">
        <v>82</v>
      </c>
      <c r="D53" s="94"/>
      <c r="E53" s="74">
        <v>300</v>
      </c>
      <c r="F53" s="18">
        <f>D53*E53</f>
        <v>0</v>
      </c>
    </row>
    <row r="54" spans="1:6" ht="15">
      <c r="A54" s="71" t="s">
        <v>90</v>
      </c>
      <c r="B54" s="75" t="s">
        <v>91</v>
      </c>
      <c r="C54" s="73" t="s">
        <v>79</v>
      </c>
      <c r="D54" s="94"/>
      <c r="E54" s="74">
        <v>2000</v>
      </c>
      <c r="F54" s="18">
        <f>D54*E54</f>
        <v>0</v>
      </c>
    </row>
    <row r="55" spans="1:6" ht="15.75" thickBot="1">
      <c r="A55" s="71" t="s">
        <v>92</v>
      </c>
      <c r="B55" s="76" t="s">
        <v>93</v>
      </c>
      <c r="C55" s="73" t="s">
        <v>10</v>
      </c>
      <c r="D55" s="94"/>
      <c r="E55" s="74">
        <v>1</v>
      </c>
      <c r="F55" s="18">
        <f>D55*E55</f>
        <v>0</v>
      </c>
    </row>
    <row r="56" spans="1:6" ht="15.75" thickBot="1">
      <c r="A56" s="19" t="s">
        <v>94</v>
      </c>
      <c r="B56" s="34" t="s">
        <v>14</v>
      </c>
      <c r="C56" s="21" t="s">
        <v>15</v>
      </c>
      <c r="D56" s="86" t="s">
        <v>15</v>
      </c>
      <c r="E56" s="22" t="s">
        <v>15</v>
      </c>
      <c r="F56" s="23">
        <f>SUM(F53:F55)</f>
        <v>0</v>
      </c>
    </row>
    <row r="57" spans="1:6" ht="15.75" thickBot="1">
      <c r="A57" s="77"/>
      <c r="B57" s="78"/>
      <c r="C57" s="79"/>
      <c r="D57" s="79"/>
      <c r="E57" s="80"/>
      <c r="F57" s="81"/>
    </row>
    <row r="58" spans="1:6" ht="15.75" thickBot="1">
      <c r="A58" s="1"/>
      <c r="B58" s="95" t="s">
        <v>95</v>
      </c>
      <c r="C58" s="95"/>
      <c r="D58" s="95"/>
      <c r="E58" s="95"/>
      <c r="F58" s="82">
        <f>F7+F18+F46+F56</f>
        <v>0</v>
      </c>
    </row>
    <row r="59" spans="1:6" ht="15.75" thickBot="1">
      <c r="A59" s="1"/>
      <c r="B59" s="95" t="s">
        <v>96</v>
      </c>
      <c r="C59" s="95"/>
      <c r="D59" s="95"/>
      <c r="E59" s="95"/>
      <c r="F59" s="83">
        <v>21</v>
      </c>
    </row>
    <row r="60" spans="1:6" ht="15.75" thickBot="1">
      <c r="A60" s="1"/>
      <c r="B60" s="95" t="s">
        <v>97</v>
      </c>
      <c r="C60" s="95"/>
      <c r="D60" s="95"/>
      <c r="E60" s="95"/>
      <c r="F60" s="82">
        <f>F58*(F59/100)</f>
        <v>0</v>
      </c>
    </row>
    <row r="61" spans="1:6" ht="15.75" thickBot="1">
      <c r="A61" s="1"/>
      <c r="B61" s="95" t="s">
        <v>98</v>
      </c>
      <c r="C61" s="95"/>
      <c r="D61" s="95"/>
      <c r="E61" s="95"/>
      <c r="F61" s="82">
        <f>SUM(F58+F60)</f>
        <v>0</v>
      </c>
    </row>
  </sheetData>
  <sheetProtection sheet="1" objects="1" scenarios="1"/>
  <mergeCells count="7">
    <mergeCell ref="B61:E61"/>
    <mergeCell ref="B1:F1"/>
    <mergeCell ref="B47:F47"/>
    <mergeCell ref="B51:C51"/>
    <mergeCell ref="B58:E58"/>
    <mergeCell ref="B59:E59"/>
    <mergeCell ref="B60:E60"/>
  </mergeCells>
  <printOptions/>
  <pageMargins left="0.7" right="0.7" top="0.787401575" bottom="0.7874015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davidova</dc:creator>
  <cp:keywords/>
  <dc:description/>
  <cp:lastModifiedBy>Sibalová Jitka Ing.</cp:lastModifiedBy>
  <cp:lastPrinted>2014-07-23T12:16:32Z</cp:lastPrinted>
  <dcterms:created xsi:type="dcterms:W3CDTF">2014-04-10T11:48:03Z</dcterms:created>
  <dcterms:modified xsi:type="dcterms:W3CDTF">2014-10-08T10:02:31Z</dcterms:modified>
  <cp:category/>
  <cp:version/>
  <cp:contentType/>
  <cp:contentStatus/>
</cp:coreProperties>
</file>